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getestet_durch_SHK\"/>
    </mc:Choice>
  </mc:AlternateContent>
  <workbookProtection workbookPassword="C730" lockStructure="1"/>
  <bookViews>
    <workbookView xWindow="0" yWindow="0" windowWidth="11985" windowHeight="3480" tabRatio="881"/>
  </bookViews>
  <sheets>
    <sheet name="Basisdatenblatt" sheetId="12" r:id="rId1"/>
    <sheet name="Maßnahme" sheetId="60" r:id="rId2"/>
    <sheet name="Systemische Optimierung" sheetId="75" r:id="rId3"/>
    <sheet name="WErte" sheetId="50" state="hidden" r:id="rId4"/>
    <sheet name="Bilder" sheetId="64" state="hidden" r:id="rId5"/>
    <sheet name="Ausgabentab. Faulung" sheetId="62" state="hidden" r:id="rId6"/>
  </sheets>
  <definedNames>
    <definedName name="_xlnm.Print_Area" localSheetId="0">Basisdatenblatt!$B$2:$I$36</definedName>
    <definedName name="_xlnm.Print_Area" localSheetId="1">Maßnahme!$B$2:$I$20</definedName>
    <definedName name="_xlnm.Print_Area" localSheetId="2">'Systemische Optimierung'!$A$1:$C$102</definedName>
  </definedNames>
  <calcPr calcId="162913"/>
</workbook>
</file>

<file path=xl/calcChain.xml><?xml version="1.0" encoding="utf-8"?>
<calcChain xmlns="http://schemas.openxmlformats.org/spreadsheetml/2006/main">
  <c r="H10" i="60" l="1"/>
  <c r="C97" i="75"/>
  <c r="H14" i="60" s="1"/>
  <c r="C11" i="75"/>
  <c r="H11" i="60" s="1"/>
  <c r="C65" i="75"/>
  <c r="H12" i="60" s="1"/>
  <c r="C93" i="75"/>
  <c r="H13" i="60" s="1"/>
  <c r="C4" i="75"/>
  <c r="H15" i="60" l="1"/>
  <c r="C2" i="75"/>
  <c r="I11" i="12"/>
  <c r="H18" i="60" l="1"/>
  <c r="I16" i="12" l="1"/>
  <c r="I26" i="12" l="1"/>
  <c r="D72" i="75" l="1"/>
  <c r="D92" i="75"/>
  <c r="D84" i="75"/>
  <c r="D77" i="75"/>
  <c r="D68" i="75"/>
  <c r="D64" i="75"/>
  <c r="D52" i="75"/>
  <c r="D40" i="75"/>
  <c r="D24" i="75"/>
  <c r="D16" i="75"/>
  <c r="F19" i="12"/>
  <c r="D47" i="75" l="1"/>
  <c r="D96" i="75" l="1"/>
  <c r="I12" i="12" l="1"/>
  <c r="F21" i="12" l="1"/>
  <c r="I21" i="12" l="1"/>
  <c r="I19" i="12"/>
  <c r="F15" i="12"/>
  <c r="F17" i="12" l="1"/>
  <c r="I17" i="12" s="1"/>
  <c r="I15" i="12"/>
  <c r="F22" i="12" l="1"/>
  <c r="I22" i="12" s="1"/>
  <c r="H36" i="12" s="1"/>
  <c r="I36" i="12" s="1"/>
  <c r="D36" i="12" s="1"/>
</calcChain>
</file>

<file path=xl/sharedStrings.xml><?xml version="1.0" encoding="utf-8"?>
<sst xmlns="http://schemas.openxmlformats.org/spreadsheetml/2006/main" count="307" uniqueCount="283">
  <si>
    <t>Antragsteller</t>
  </si>
  <si>
    <t>Gesamtausgaben</t>
  </si>
  <si>
    <t>Ort/Name der Kläranlage</t>
  </si>
  <si>
    <t>Fördermitteleffizienz</t>
  </si>
  <si>
    <t>a</t>
  </si>
  <si>
    <t>Beantragte Förderquote</t>
  </si>
  <si>
    <t>Lebensdauer</t>
  </si>
  <si>
    <t>THG-Einsparungen während der Lebensdauer</t>
  </si>
  <si>
    <t>THG-Einsparungen pro Jahr</t>
  </si>
  <si>
    <t xml:space="preserve"> </t>
  </si>
  <si>
    <t>Pflichtfelder (Auswahl- oder Ausfüllfelder)</t>
  </si>
  <si>
    <t>Basisdaten</t>
  </si>
  <si>
    <t>Bitte auswählen</t>
  </si>
  <si>
    <t>€</t>
  </si>
  <si>
    <t>Einzureichende Nachweise zur Antragstellung</t>
  </si>
  <si>
    <t>Brutto</t>
  </si>
  <si>
    <t>Netto</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</si>
  <si>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</si>
  <si>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</si>
  <si>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</si>
  <si>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</si>
  <si>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</si>
  <si>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</si>
  <si>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</si>
  <si>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</si>
  <si>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</si>
  <si>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</si>
  <si>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</si>
  <si>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</si>
  <si>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</si>
  <si>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</si>
  <si>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</si>
  <si>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</si>
  <si>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</si>
  <si>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</si>
  <si>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</si>
  <si>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</si>
  <si>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</si>
  <si>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</si>
  <si>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</si>
  <si>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</si>
  <si>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</si>
  <si>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</si>
  <si>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</si>
  <si>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</si>
  <si>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</si>
  <si>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</si>
  <si>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</si>
  <si>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</si>
  <si>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</si>
  <si>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</si>
  <si>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</si>
  <si>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</si>
  <si>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</si>
  <si>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</si>
  <si>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</si>
  <si>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</si>
  <si>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</si>
  <si>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</si>
  <si>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</si>
  <si>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</si>
  <si>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</si>
  <si>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</si>
  <si>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</si>
  <si>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</si>
  <si>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</si>
  <si>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</si>
  <si>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</si>
  <si>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</si>
  <si>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</si>
  <si>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</si>
  <si>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</si>
  <si>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</si>
  <si>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</si>
  <si>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</si>
  <si>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</si>
  <si>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</si>
  <si>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</si>
  <si>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</si>
  <si>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</si>
  <si>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</si>
  <si>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</si>
  <si>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</si>
  <si>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</si>
  <si>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</si>
  <si>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</si>
  <si>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</si>
  <si>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</si>
  <si>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</si>
  <si>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</si>
  <si>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</si>
  <si>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</si>
  <si>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</si>
  <si>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</si>
  <si>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</si>
  <si>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</si>
  <si>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</si>
  <si>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</si>
  <si>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</si>
  <si>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</si>
  <si>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</si>
  <si>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</si>
  <si>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</si>
  <si>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</si>
  <si>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</si>
  <si>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</si>
  <si>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</si>
  <si>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</si>
  <si>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</si>
  <si>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</si>
  <si>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</si>
  <si>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</si>
  <si>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</si>
  <si>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</si>
  <si>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</si>
  <si>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</si>
  <si>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</si>
  <si>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</si>
  <si>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</si>
  <si>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</si>
  <si>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</si>
  <si>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</si>
  <si>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</si>
  <si>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</si>
  <si>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</si>
  <si>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</si>
  <si>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</si>
  <si>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</si>
  <si>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</si>
  <si>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</si>
  <si>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</si>
  <si>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</si>
  <si>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</si>
  <si>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</si>
  <si>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</si>
  <si>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</si>
  <si>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</si>
  <si>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</si>
  <si>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</si>
  <si>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</si>
  <si>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</si>
  <si>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</si>
  <si>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</si>
  <si>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</si>
  <si>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</si>
  <si>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</si>
  <si>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</si>
  <si>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</si>
  <si>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</si>
  <si>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</si>
  <si>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</si>
  <si>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</si>
  <si>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</si>
  <si>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</si>
  <si>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</si>
  <si>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</si>
  <si>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700 Baunebenkosten</t>
  </si>
  <si>
    <t xml:space="preserve">465 Krananlagen </t>
  </si>
  <si>
    <t xml:space="preserve">Krananlagen einschließlich Hebezeugen  </t>
  </si>
  <si>
    <t xml:space="preserve">712 Bedarfsplanung  </t>
  </si>
  <si>
    <t xml:space="preserve">719 Sonstiges zur KG 710  </t>
  </si>
  <si>
    <t>760 Allgemeine Baunebenkosten</t>
  </si>
  <si>
    <t>762 Prüfungen, Genehmigungen, Abnahmen</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</si>
  <si>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</si>
  <si>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</si>
  <si>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</si>
  <si>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</si>
  <si>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</si>
  <si>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</si>
  <si>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</si>
  <si>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</si>
  <si>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</si>
  <si>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</si>
  <si>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</si>
  <si>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</si>
  <si>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</si>
  <si>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</si>
  <si>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</si>
  <si>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</si>
  <si>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</si>
  <si>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</si>
  <si>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</si>
  <si>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</si>
  <si>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</si>
  <si>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</si>
  <si>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</si>
  <si>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</si>
  <si>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</si>
  <si>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</si>
  <si>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</si>
  <si>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</si>
  <si>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</si>
  <si>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</si>
  <si>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</si>
  <si>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</si>
  <si>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</si>
  <si>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</si>
  <si>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</si>
  <si>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 xml:space="preserve">Vorbereitende Maßnahmen 
</t>
    </r>
    <r>
      <rPr>
        <sz val="10"/>
        <rFont val="Arial"/>
        <family val="2"/>
      </rPr>
      <t>(Vorbereitende Maßnahmen, um die Baumaßnahme auf dem Grundstück durchführen zu können)</t>
    </r>
  </si>
  <si>
    <t xml:space="preserve">559 Sonstiges zur KG 550 </t>
  </si>
  <si>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</si>
  <si>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</si>
  <si>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</si>
  <si>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</si>
  <si>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</si>
  <si>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</si>
  <si>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</si>
  <si>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Auswahl Text</t>
  </si>
  <si>
    <t>G 36</t>
  </si>
  <si>
    <t>G36</t>
  </si>
  <si>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trike/>
        <sz val="10"/>
        <color theme="0" tint="-0.499984740745262"/>
        <rFont val="Arial"/>
        <family val="2"/>
      </rPr>
      <t>Zu den Baukonstruktionen gehören auch die mit dem Bauwerk verbundenen Dach-, Fassaden- und Innenraumbegrünungen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</si>
  <si>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Bedarfs-, Betriebs- und Organisationsplanung beispielsweise</t>
    </r>
    <r>
      <rPr>
        <strike/>
        <sz val="9"/>
        <color rgb="FFFF0000"/>
        <rFont val="Arial"/>
        <family val="2"/>
      </rPr>
      <t xml:space="preserve"> </t>
    </r>
    <r>
      <rPr>
        <strike/>
        <sz val="9"/>
        <color theme="0" tint="-0.499984740745262"/>
        <rFont val="Arial"/>
        <family val="2"/>
      </rPr>
      <t>zur betrieblichen Organisation, zur Arbeitsplatzgestaltung, zur Erstellung von Raum- und Funktionsprogrammen, zur betrieblichen Ablaufplanung</t>
    </r>
    <r>
      <rPr>
        <sz val="9"/>
        <color theme="0" tint="-0.499984740745262"/>
        <rFont val="Arial"/>
        <family val="2"/>
      </rPr>
      <t xml:space="preserve"> </t>
    </r>
    <r>
      <rPr>
        <sz val="9"/>
        <rFont val="Arial"/>
        <family val="2"/>
      </rPr>
      <t xml:space="preserve">und zur Inbetriebnahme des Objekts  </t>
    </r>
  </si>
  <si>
    <r>
      <rPr>
        <strike/>
        <sz val="9"/>
        <color theme="0" tint="-0.499984740745262"/>
        <rFont val="Arial"/>
        <family val="2"/>
      </rPr>
      <t xml:space="preserve">Baubetreuung, Umweltbaubegleitung, Rechtsberatung, Steuerberatung, Streitbeilegung (außergerichtliche und gerichtliche), Nachhaltigkeitskoordinierung bzw. -auditierung, </t>
    </r>
    <r>
      <rPr>
        <sz val="9"/>
        <rFont val="Arial"/>
        <family val="2"/>
      </rPr>
      <t>Management zur Inbetriebnahme des Objekts</t>
    </r>
  </si>
  <si>
    <r>
      <rPr>
        <strike/>
        <sz val="9"/>
        <color theme="0" tint="-0.499984740745262"/>
        <rFont val="Arial"/>
        <family val="2"/>
      </rPr>
      <t>Prüfungen, Genehmigungen</t>
    </r>
    <r>
      <rPr>
        <sz val="9"/>
        <color rgb="FFFF0000"/>
        <rFont val="Arial"/>
        <family val="2"/>
      </rPr>
      <t xml:space="preserve"> </t>
    </r>
    <r>
      <rPr>
        <sz val="9"/>
        <rFont val="Arial"/>
        <family val="2"/>
      </rPr>
      <t xml:space="preserve">und Abnahmen (z. B. Prüfung der Tragwerksplanung, Konformitätsprüfungen von Nachhaltigkeitsauditierungen)  </t>
    </r>
  </si>
  <si>
    <r>
      <t xml:space="preserve">Abbrechen, Beseitigen und Entsorgen von vorhandenen Baukonstruktionen, technischen Anlagen, </t>
    </r>
    <r>
      <rPr>
        <strike/>
        <sz val="9"/>
        <color theme="0" tint="-0.499984740745262"/>
        <rFont val="Arial"/>
        <family val="2"/>
      </rPr>
      <t>Außenanlagen und Freiflächen zum Herrichten des Grundstücks</t>
    </r>
  </si>
  <si>
    <r>
      <rPr>
        <strike/>
        <sz val="9"/>
        <color theme="0" tint="-0.499984740745262"/>
        <rFont val="Arial"/>
        <family val="2"/>
      </rPr>
      <t>Türen, Tore, Fenster, Schaufenster, Glasfassaden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</si>
  <si>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r>
      <t>Äußere Bekleidungen an Wänden und Stützen einschließlich Putz-, Dichtungs-, Dämm- und Schutzschichten.</t>
    </r>
    <r>
      <rPr>
        <sz val="9"/>
        <color theme="0" tint="-0.499984740745262"/>
        <rFont val="Arial"/>
        <family val="2"/>
      </rPr>
      <t xml:space="preserve"> </t>
    </r>
    <r>
      <rPr>
        <strike/>
        <sz val="9"/>
        <color theme="0" tint="-0.499984740745262"/>
        <rFont val="Arial"/>
        <family val="2"/>
      </rPr>
      <t>Dazu gehören auch auf der Außenseite fest mit den Außenwänden verbundene Fassaden- und Wandbegrünungssysteme einschließlich aller Teile (z. B. Gefäße, Substrate, Pflanzen, Fertigstellungs- und Entwicklungspflege, Dünge- und Bewässerungsvorrichtungen</t>
    </r>
  </si>
  <si>
    <r>
      <t xml:space="preserve">Einrichten, Vorhalten, Betreiben und Räumen der übergeordneten Baustelleneinrichtung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 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rFont val="Arial"/>
        <family val="2"/>
      </rPr>
      <t xml:space="preserve">, Abdeckungen, </t>
    </r>
    <r>
      <rPr>
        <strike/>
        <sz val="9"/>
        <color theme="0" tint="-0.499984740745262"/>
        <rFont val="Arial"/>
        <family val="2"/>
      </rPr>
      <t>Bauschilder, Bau- und Schutzzäune, Baubeleuchtung,</t>
    </r>
    <r>
      <rPr>
        <sz val="9"/>
        <color theme="0" tint="-0.499984740745262"/>
        <rFont val="Arial"/>
        <family val="2"/>
      </rPr>
      <t xml:space="preserve"> </t>
    </r>
    <r>
      <rPr>
        <sz val="9"/>
        <rFont val="Arial"/>
        <family val="2"/>
      </rPr>
      <t>Baustrom, Bauwasser</t>
    </r>
  </si>
  <si>
    <r>
      <t xml:space="preserve">Installationsblöcke, </t>
    </r>
    <r>
      <rPr>
        <strike/>
        <sz val="9"/>
        <color theme="0" tint="-0.499984740745262"/>
        <rFont val="Arial"/>
        <family val="2"/>
      </rPr>
      <t>Sanitärzellen</t>
    </r>
    <r>
      <rPr>
        <sz val="9"/>
        <color rgb="FFFF0000"/>
        <rFont val="Arial"/>
        <family val="2"/>
      </rPr>
      <t xml:space="preserve"> </t>
    </r>
    <r>
      <rPr>
        <sz val="9"/>
        <rFont val="Arial"/>
        <family val="2"/>
      </rPr>
      <t>(technischer Anteil); Bis zu 5% der zuwendungsfähigen Ausgaben der KG 410</t>
    </r>
  </si>
  <si>
    <r>
      <t xml:space="preserve">Innere Bekleidungen an Wänden und Stützen einschließlich Putz-, Dichtungs-, Dämm- und Schutzschichten. </t>
    </r>
    <r>
      <rPr>
        <strike/>
        <sz val="9"/>
        <color theme="0" tint="-0.499984740745262"/>
        <rFont val="Arial"/>
        <family val="2"/>
      </rPr>
      <t>Dazu gehören auch auf der Innenseite fest mit den Außenwänden verbundene Wandbegrünungssysteme einschließlich aller Teile</t>
    </r>
  </si>
  <si>
    <r>
      <rPr>
        <strike/>
        <sz val="9"/>
        <color theme="0" tint="-0.499984740745262"/>
        <rFont val="Arial"/>
        <family val="2"/>
      </rPr>
      <t>Innenliegende Fenster, Schaufenster, Türen, Tore und</t>
    </r>
    <r>
      <rPr>
        <sz val="9"/>
        <rFont val="Arial"/>
        <family val="2"/>
      </rPr>
      <t xml:space="preserve"> sonstige Öffnungen</t>
    </r>
    <r>
      <rPr>
        <sz val="9"/>
        <color theme="0" tint="-0.499984740745262"/>
        <rFont val="Arial"/>
        <family val="2"/>
      </rPr>
      <t xml:space="preserve"> </t>
    </r>
    <r>
      <rPr>
        <strike/>
        <sz val="9"/>
        <color theme="0" tint="-0.499984740745262"/>
        <rFont val="Arial"/>
        <family val="2"/>
      </rPr>
      <t>einschließlich Fensterbänken, Umrahmungen, Beschlägen, Antrieben, Lüftungselementen und sonstiger Einbauteile</t>
    </r>
  </si>
  <si>
    <r>
      <rPr>
        <strike/>
        <sz val="9"/>
        <color theme="0" tint="-0.499984740745262"/>
        <rFont val="Arial"/>
        <family val="2"/>
      </rPr>
      <t>Zusätzliche Maßnahmen bei der Erstellung von Baukonstruktionen (z. B. Schutz von Personen und Sachen sowie betriebliche Sicherungsmaßnahmen beim Bauen unter Betrieb);</t>
    </r>
    <r>
      <rPr>
        <sz val="9"/>
        <rFont val="Arial"/>
        <family val="2"/>
      </rPr>
      <t xml:space="preserve"> Reinigung vor Inbetriebnahme;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</si>
  <si>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r>
      <t xml:space="preserve">460 Förderanlagen </t>
    </r>
    <r>
      <rPr>
        <sz val="10"/>
        <rFont val="Arial"/>
        <family val="2"/>
      </rPr>
      <t>(</t>
    </r>
    <r>
      <rPr>
        <strike/>
        <sz val="10"/>
        <color theme="0" tint="-0.499984740745262"/>
        <rFont val="Arial"/>
        <family val="2"/>
      </rPr>
      <t>Aufzugsanlagen. Personenaufzüge, Lastenaufzüge, Fahrtreppen, Fahrsteige,</t>
    </r>
    <r>
      <rPr>
        <sz val="10"/>
        <rFont val="Arial"/>
        <family val="2"/>
      </rPr>
      <t xml:space="preserve"> Krananlagen)</t>
    </r>
  </si>
  <si>
    <r>
      <t xml:space="preserve">Automationsstationen, Bedien-, Anzeige- und Ausgabeeinrichtungen, Hard- und Software, </t>
    </r>
    <r>
      <rPr>
        <strike/>
        <sz val="9"/>
        <color theme="0" tint="-0.499984740745262"/>
        <rFont val="Arial"/>
        <family val="2"/>
      </rPr>
      <t>Lizenzen</t>
    </r>
    <r>
      <rPr>
        <sz val="9"/>
        <color theme="0" tint="-0.499984740745262"/>
        <rFont val="Arial"/>
        <family val="2"/>
      </rPr>
      <t xml:space="preserve">, </t>
    </r>
    <r>
      <rPr>
        <sz val="9"/>
        <rFont val="Arial"/>
        <family val="2"/>
      </rPr>
      <t xml:space="preserve">Funktionen, Schnittstellen, Feldgeräte, Programmiereinrichtungen  </t>
    </r>
  </si>
  <si>
    <r>
      <t xml:space="preserve">Übergeordnete Einrichtungen für Automation und Management, Bedien-, Anzeige- und Ausgabeeinrichtungen, Hard- und Software, </t>
    </r>
    <r>
      <rPr>
        <strike/>
        <sz val="9"/>
        <color theme="0" tint="-0.499984740745262"/>
        <rFont val="Arial"/>
        <family val="2"/>
      </rPr>
      <t>Lizenzen</t>
    </r>
    <r>
      <rPr>
        <sz val="9"/>
        <color theme="0" tint="-0.499984740745262"/>
        <rFont val="Arial"/>
        <family val="2"/>
      </rPr>
      <t xml:space="preserve">, </t>
    </r>
    <r>
      <rPr>
        <sz val="9"/>
        <rFont val="Arial"/>
        <family val="2"/>
      </rPr>
      <t>Funktionen, Schnittstellen</t>
    </r>
  </si>
  <si>
    <r>
      <t xml:space="preserve">Einrichten, Vorhalten, Betreiben und Räumen der übergeordneten Baustelleneinrichtung für technische Anlagen ( z. B. Material- und </t>
    </r>
    <r>
      <rPr>
        <strike/>
        <sz val="9"/>
        <color theme="0" tint="-0.499984740745262"/>
        <rFont val="Arial"/>
        <family val="2"/>
      </rPr>
      <t>Geräteschuppen</t>
    </r>
    <r>
      <rPr>
        <strike/>
        <sz val="9"/>
        <color rgb="FFFF0000"/>
        <rFont val="Arial"/>
        <family val="2"/>
      </rPr>
      <t>,</t>
    </r>
    <r>
      <rPr>
        <sz val="9"/>
        <rFont val="Arial"/>
        <family val="2"/>
      </rPr>
      <t xml:space="preserve"> Lager-, </t>
    </r>
    <r>
      <rPr>
        <strike/>
        <sz val="9"/>
        <color theme="0" tint="-0.499984740745262"/>
        <rFont val="Arial"/>
        <family val="2"/>
      </rPr>
      <t>Wasch-, Toiletten- und Aufenthaltsräume,</t>
    </r>
    <r>
      <rPr>
        <sz val="9"/>
        <color theme="0" tint="-0.499984740745262"/>
        <rFont val="Arial"/>
        <family val="2"/>
      </rPr>
      <t xml:space="preserve"> </t>
    </r>
    <r>
      <rPr>
        <strike/>
        <sz val="9"/>
        <color theme="0" tint="-0.499984740745262"/>
        <rFont val="Arial"/>
        <family val="2"/>
      </rPr>
      <t>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rFont val="Arial"/>
        <family val="2"/>
      </rPr>
      <t xml:space="preserve">, Abdeckungen, </t>
    </r>
    <r>
      <rPr>
        <strike/>
        <sz val="9"/>
        <color theme="0" tint="-0.499984740745262"/>
        <rFont val="Arial"/>
        <family val="2"/>
      </rPr>
      <t>Bauschilder, Bau- und Schutzzäune, Baubeleuchtung</t>
    </r>
    <r>
      <rPr>
        <sz val="9"/>
        <color theme="0" tint="-0.499984740745262"/>
        <rFont val="Arial"/>
        <family val="2"/>
      </rPr>
      <t>,</t>
    </r>
    <r>
      <rPr>
        <sz val="9"/>
        <rFont val="Arial"/>
        <family val="2"/>
      </rPr>
      <t xml:space="preserve"> Baustrom, Bauwasser)</t>
    </r>
  </si>
  <si>
    <r>
      <rPr>
        <strike/>
        <sz val="9"/>
        <color theme="0" tint="-0.499984740745262"/>
        <rFont val="Arial"/>
        <family val="2"/>
      </rPr>
      <t>Zusätzliche Maßnahmen bei der Erstellung von technischen Anlagen (z. B. Schutz von Personen und Sachen sowie betriebliche Sicherungsmaßnahmen beim Bauen unter Betrieb);</t>
    </r>
    <r>
      <rPr>
        <sz val="9"/>
        <color theme="0" tint="-0.499984740745262"/>
        <rFont val="Arial"/>
        <family val="2"/>
      </rPr>
      <t xml:space="preserve"> </t>
    </r>
    <r>
      <rPr>
        <sz val="9"/>
        <rFont val="Arial"/>
        <family val="2"/>
      </rPr>
      <t xml:space="preserve">Reinigung vor der Inbetriebnahme; </t>
    </r>
    <r>
      <rPr>
        <strike/>
        <sz val="9"/>
        <color theme="0" tint="-0.499984740745262"/>
        <rFont val="Arial"/>
        <family val="2"/>
      </rPr>
      <t>Maßnahmen aufgrund von Forderungen des Wasser-, Landschafts-, Lärm- und Erschütterungsschutzes während der Bauzeit; Schlechtwetter und Winterbauschutz, Erwärmung der  technischen Anlagen, Schneeräumung</t>
    </r>
  </si>
  <si>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</si>
  <si>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</si>
  <si>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</si>
  <si>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</si>
  <si>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</si>
  <si>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</si>
  <si>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r>
      <rPr>
        <strike/>
        <sz val="9"/>
        <color theme="0" tint="-0.499984740745262"/>
        <rFont val="Arial"/>
        <family val="2"/>
      </rPr>
      <t>Horizontale Verglasungen,</t>
    </r>
    <r>
      <rPr>
        <sz val="9"/>
        <rFont val="Arial"/>
        <family val="2"/>
      </rPr>
      <t xml:space="preserve"> Luken, einschließlich Umrahmungen, Beschlägen und sonstiger Einbauteile</t>
    </r>
  </si>
  <si>
    <r>
      <t>370 Infrastrukturanlagen</t>
    </r>
    <r>
      <rPr>
        <sz val="10"/>
        <rFont val="Arial"/>
        <family val="2"/>
      </rPr>
      <t xml:space="preserve"> (Eigenständige Bauwerke von Infrastrukturanlagen für </t>
    </r>
    <r>
      <rPr>
        <strike/>
        <sz val="10"/>
        <color theme="0" tint="-0.499984740745262"/>
        <rFont val="Arial"/>
        <family val="2"/>
      </rPr>
      <t>Verkehr sowie</t>
    </r>
    <r>
      <rPr>
        <sz val="10"/>
        <rFont val="Arial"/>
        <family val="2"/>
      </rPr>
      <t xml:space="preserve"> Ver- und Entsorgung, soweit die Kosten nicht in den KG 330 bis 360 erfasst werden können. Die Erdbaumaßnahmen für diese Anlagen gehören zur KG 310, die Gründungs- und Unterbaumaßnahmen zur KG 320. Die verfahrenstechnischen Anlagen gehören zu den KG 477 und 478)</t>
    </r>
  </si>
  <si>
    <r>
      <rPr>
        <strike/>
        <sz val="9"/>
        <color theme="0" tint="-0.499984740745262"/>
        <rFont val="Arial"/>
        <family val="2"/>
      </rPr>
      <t>Dachfenster,</t>
    </r>
    <r>
      <rPr>
        <sz val="9"/>
        <rFont val="Arial"/>
        <family val="2"/>
      </rPr>
      <t xml:space="preserve"> Ausstiege und andere Dachöffnungen einschließlich Umrahmungen, Beschlägen, Antrieben,</t>
    </r>
    <r>
      <rPr>
        <sz val="9"/>
        <color theme="0" tint="-0.499984740745262"/>
        <rFont val="Arial"/>
        <family val="2"/>
      </rPr>
      <t xml:space="preserve"> </t>
    </r>
    <r>
      <rPr>
        <strike/>
        <sz val="9"/>
        <color theme="0" tint="-0.499984740745262"/>
        <rFont val="Arial"/>
        <family val="2"/>
      </rPr>
      <t>Lüftungselementen</t>
    </r>
    <r>
      <rPr>
        <sz val="9"/>
        <rFont val="Arial"/>
        <family val="2"/>
      </rPr>
      <t xml:space="preserve"> und sonstiger Einbauteile; </t>
    </r>
    <r>
      <rPr>
        <strike/>
        <sz val="9"/>
        <color theme="0" tint="-0.499984740745262"/>
        <rFont val="Arial"/>
        <family val="2"/>
      </rPr>
      <t>natürliche Rauch- und Wärmeabzugsanlagen</t>
    </r>
  </si>
  <si>
    <r>
      <t>Bekleidungen an Wänden und Stützen einschließlich Putz-, Dichtungs-, Dämm- und Schutzschichten</t>
    </r>
    <r>
      <rPr>
        <strike/>
        <sz val="9"/>
        <color theme="0" tint="-0.499984740745262"/>
        <rFont val="Arial"/>
        <family val="2"/>
      </rPr>
      <t>; dazu gehören auch fest mit den Innenwänden verbundene Begrünungssysteme einschließlich Fertigstellungs- und Entwicklungspflege</t>
    </r>
  </si>
  <si>
    <r>
      <t>440 Elektrische Anlagen</t>
    </r>
    <r>
      <rPr>
        <sz val="10"/>
        <rFont val="Arial"/>
        <family val="2"/>
      </rPr>
      <t xml:space="preserve"> (Elektrische Anlagen </t>
    </r>
    <r>
      <rPr>
        <strike/>
        <sz val="10"/>
        <color theme="0" tint="-0.499984740745262"/>
        <rFont val="Arial"/>
        <family val="2"/>
      </rPr>
      <t>für Starkstrom einschl. der Brandschutzdurchführungen</t>
    </r>
    <r>
      <rPr>
        <sz val="10"/>
        <rFont val="Arial"/>
        <family val="2"/>
      </rPr>
      <t>, soweit nicht in anderen Kostengruppen erfasst, jedoch ohne die Anlagen der KG 450)</t>
    </r>
  </si>
  <si>
    <t xml:space="preserve">Die in der Kommunalrichtlinie und im Technischen Annex genannten Fördervoraussetzungen sowie die Einhaltung der anerkannten Regeln der Technik wurden in der Planungsphase berücksichtigt. </t>
  </si>
  <si>
    <r>
      <t>Pfahlgründung einschließlich der</t>
    </r>
    <r>
      <rPr>
        <sz val="9"/>
        <color theme="1"/>
        <rFont val="Arial"/>
        <family val="2"/>
      </rPr>
      <t xml:space="preserve"> Roste; Brunnengründungen; V</t>
    </r>
    <r>
      <rPr>
        <sz val="9"/>
        <rFont val="Arial"/>
        <family val="2"/>
      </rPr>
      <t>erankerungen</t>
    </r>
  </si>
  <si>
    <t>412 Wasseranlagen</t>
  </si>
  <si>
    <t xml:space="preserve">552 Wasseranlagen  </t>
  </si>
  <si>
    <r>
      <t>Wassergewinnungs-, Aufbereitungs- und Druckerhöhungsanlagen, Rohrleitungen</t>
    </r>
    <r>
      <rPr>
        <strike/>
        <sz val="9"/>
        <rFont val="Arial"/>
        <family val="2"/>
      </rPr>
      <t xml:space="preserve">, </t>
    </r>
    <r>
      <rPr>
        <strike/>
        <sz val="9"/>
        <color theme="0" tint="-0.499984740745262"/>
        <rFont val="Arial"/>
        <family val="2"/>
      </rPr>
      <t xml:space="preserve">dezentrale Wassererwärmer, Sanitärobjekte  </t>
    </r>
  </si>
  <si>
    <t xml:space="preserve">376 Anlagen der Wasserversorgung  </t>
  </si>
  <si>
    <t>Gitter, Geländer, Stoßabweiser, Handläufe, Abdeckungen, Schachtdeckel, Roste, Leitern, Berührungsschutz; Bis zu 5% der zuwendungsfähigen Ausgaben der KG 350</t>
  </si>
  <si>
    <t>Gitter, Geländer, Handläufe, Laufbohlen, Schneefänge, Dachleitern; Bis zu 5% der zuwendungsfähigen Ausgaben der KG 360</t>
  </si>
  <si>
    <t>Frequenzumformer; Bis zu 5% der zuwendungsfähigen Ausgaben der KG 440</t>
  </si>
  <si>
    <t>550 Technische AnlageTechnische Anlagen in Außenanlagen einschließlich der Ver- und Entsorgung des Bauwerks sowie in Freiflächen, die eigenständig und unabhängig von Bauwerken sind. Die Bodenarbeiten und Erdbaumaßnahmen gehören zur KG 510, die Gründungs- und Unterbaumaßnahmen zur KG 520.)</t>
  </si>
  <si>
    <t>Gitter, Stoßabweiser, Handläufe, Berührungsschutz; Bis zu 5% der zuwendungsfähigen Ausgaben der KG 340</t>
  </si>
  <si>
    <t>Baukonstruktionen und Maßnahmen, die mehrere Kostengruppen betreffen (z. B. Schließanlagen, Schächte, Schornsteine, soweit nicht in anderen Kostengruppen erfasst); Baustellengemeinkosten; Bis zu 5% der zuwendungsfähigen Ausgaben der KG 390</t>
  </si>
  <si>
    <r>
      <t xml:space="preserve">350 Decken/Horizontale Baukonstruktion </t>
    </r>
    <r>
      <rPr>
        <sz val="10"/>
        <rFont val="Arial"/>
        <family val="2"/>
      </rPr>
      <t xml:space="preserve">Tragende und nichttragende Baukonstruktionen für Decken, Treppen, Rampen und andere horizontale Baukonstruktionen  </t>
    </r>
  </si>
  <si>
    <t>https://www.klimaschutz.de/de/foerderung/kommunalrichtlinie</t>
  </si>
  <si>
    <t>Zu erwartende THG-Einsparungen pro Jahr [KWh/a]</t>
  </si>
  <si>
    <r>
      <t xml:space="preserve">Sollten die Bestätigungen a) und b) nicht bestätigt werden können, kann eine Beihilfe nicht ausgeschlossen werden. In diesem Fall kommt eine Förderung auf Grundlage der </t>
    </r>
    <r>
      <rPr>
        <b/>
        <sz val="10"/>
        <rFont val="Arial"/>
        <family val="2"/>
      </rPr>
      <t>Allgemeinen Gruppenfreistellungsverordnung (AGVO) Art. 38</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</si>
  <si>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r>
      <t>Fördersumme</t>
    </r>
    <r>
      <rPr>
        <sz val="10"/>
        <color rgb="FFFF0000"/>
        <rFont val="Arial"/>
        <family val="2"/>
      </rPr>
      <t xml:space="preserve"> </t>
    </r>
    <r>
      <rPr>
        <sz val="9"/>
        <color theme="1"/>
        <rFont val="Arial"/>
        <family val="2"/>
      </rPr>
      <t>(Mindestzuwendung 10.000,00 €)</t>
    </r>
  </si>
  <si>
    <r>
      <rPr>
        <vertAlign val="superscript"/>
        <sz val="10"/>
        <rFont val="Arial"/>
        <family val="2"/>
      </rPr>
      <t xml:space="preserve">a </t>
    </r>
    <r>
      <rPr>
        <sz val="10"/>
        <rFont val="Arial"/>
        <family val="2"/>
      </rPr>
      <t xml:space="preserve"> berechnet mit Emissionsfaktor von 0,436 kg CO2/kWh (Quelle: Öko-Institut 2021)</t>
    </r>
  </si>
  <si>
    <t>Die in diesem Formular ausgesprochenen Bestätigungen und Erklärungen werden durch die Unterzeichnung des Antrages auf Gewährung einer Zuwendung auf Ausgabenbasis (AZA) rechtskräftig. Informationen zur Einreichung eines Förderantrages finden Sie auf der Internetseite der Nationalen Klimaschutzinitiative:</t>
  </si>
  <si>
    <r>
      <t xml:space="preserve">Durch die Modernisierungsmaßnahmen wird der spezifische Energieverbrauch pro m³ Trinkwasser um 20 % reduziert, ohne dass hierdurch die Wasserqualität beeinträchtigt wird. Dies ist durch die Machbarkeitsstudie nachzuweisen. </t>
    </r>
    <r>
      <rPr>
        <b/>
        <sz val="10"/>
        <rFont val="Arial"/>
        <family val="2"/>
      </rPr>
      <t>Bitte geben Sie die entsprechenden Seitenzahlen Ihrer Studie an.</t>
    </r>
  </si>
  <si>
    <r>
      <t xml:space="preserve">Zuwendungsfähige Maßnahmen:
</t>
    </r>
    <r>
      <rPr>
        <sz val="10"/>
        <rFont val="Arial"/>
        <family val="2"/>
      </rPr>
      <t xml:space="preserve">Gefördert werden Maßnahmen zur Energieeinsparung in Trinkwasserversorgungsanlagen durch Modernisierung (Neu- und Umbau) sowie Betriebsoptimierung unter Einsatz von fachkundigen externen Dienstleistern in den Bereichen der </t>
    </r>
    <r>
      <rPr>
        <b/>
        <sz val="10"/>
        <rFont val="Arial"/>
        <family val="2"/>
      </rPr>
      <t>Wassergewinnung und -aufbereitung, Reinwasserverteilung und Wasserspeicherung.</t>
    </r>
  </si>
  <si>
    <r>
      <rPr>
        <b/>
        <sz val="10"/>
        <color rgb="FFFF0000"/>
        <rFont val="Arial"/>
        <family val="2"/>
      </rPr>
      <t xml:space="preserve">Nicht Zuwendungfähige Maßnahmen: </t>
    </r>
    <r>
      <rPr>
        <sz val="10"/>
        <color theme="1"/>
        <rFont val="Arial"/>
        <family val="2"/>
      </rPr>
      <t xml:space="preserve">
</t>
    </r>
    <r>
      <rPr>
        <sz val="10"/>
        <color theme="1"/>
        <rFont val="Wingdings"/>
        <charset val="2"/>
      </rPr>
      <t></t>
    </r>
    <r>
      <rPr>
        <sz val="10"/>
        <color theme="1"/>
        <rFont val="Arial"/>
        <family val="2"/>
      </rPr>
      <t>Siehe gestrichene Kosten in den einzelnen Kostengruppen im Excelbaltt "Systemische Optimierung" der zuwendungsfähigen Maßnahme
</t>
    </r>
    <r>
      <rPr>
        <sz val="10"/>
        <color theme="1"/>
        <rFont val="Wingdings"/>
        <charset val="2"/>
      </rPr>
      <t></t>
    </r>
    <r>
      <rPr>
        <sz val="10"/>
        <color theme="1"/>
        <rFont val="Arial"/>
        <family val="2"/>
      </rPr>
      <t>Sonstige Kostengruppen: Temporäre Provisorien, Unvorhergesehens, Planungsleistungen nach HOAI</t>
    </r>
    <r>
      <rPr>
        <sz val="10"/>
        <rFont val="Arial"/>
        <family val="2"/>
      </rPr>
      <t xml:space="preserve">
</t>
    </r>
    <r>
      <rPr>
        <sz val="10"/>
        <rFont val="Wingdings"/>
        <charset val="2"/>
      </rPr>
      <t/>
    </r>
  </si>
  <si>
    <r>
      <t>Zu erwartende THG-Einsparungen pro Jahr [t CO2-Äq./a]</t>
    </r>
    <r>
      <rPr>
        <b/>
        <vertAlign val="superscript"/>
        <sz val="10"/>
        <rFont val="Arial"/>
        <family val="2"/>
      </rPr>
      <t>a</t>
    </r>
  </si>
  <si>
    <r>
      <t xml:space="preserve">Maßnahmen im Rahmen der Wassergewinnung und -aufbereitung, Reinwasserverteilung und Wasserspeicherung
DIN 276: Aufschlüsselung bis zur Ebene 3 (gemäß Entwurfsplanung/Genehmigungsplanung) - Hinweis: Die durchgestrichenen Kosten sind gemäß der Kommunalrichtlinie nicht zuwendungsfähig
</t>
    </r>
    <r>
      <rPr>
        <sz val="16"/>
        <color theme="1"/>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
• Wir behalten uns vor, Ihre Angaben auf Zuwendungsfähigkeit zu überprüfen.</t>
    </r>
  </si>
  <si>
    <t>Ausgaben je Kostengruppe [€]</t>
  </si>
  <si>
    <r>
      <rPr>
        <b/>
        <sz val="10"/>
        <rFont val="Arial"/>
        <family val="2"/>
      </rPr>
      <t xml:space="preserve">DIN 276: Aufschlüsselung bis zur Ebene 3 (gemäß Entwurfsplanung/Genehmigungsplanung) - Hinweis: </t>
    </r>
    <r>
      <rPr>
        <sz val="10"/>
        <rFont val="Arial"/>
        <family val="2"/>
      </rPr>
      <t xml:space="preserve">
• Die durchgestrichenen Kosten sind gemäß der Kommunalrichtlinie nicht zuwendungsfähig
• Die zuwendungsfähigen Ausgaben werden im Blatt "Maßnahme" zu einer Gesamtausgabe addiert und automatisch im Blatt "Basisdatenblatt" weiterberechnet
• Wir behalten uns vor, Ihre Angaben auf Zuwendungsfähigkeit zu überprüfen
•</t>
    </r>
    <r>
      <rPr>
        <b/>
        <sz val="10"/>
        <rFont val="Arial"/>
        <family val="2"/>
      </rPr>
      <t xml:space="preserve"> </t>
    </r>
    <r>
      <rPr>
        <sz val="10"/>
        <rFont val="Arial"/>
        <family val="2"/>
      </rPr>
      <t>Bitte geben Sie Ihre zusätzliche Ausgaben zu einer zuwendungsfähigen Maßnahme je Kostengruppe unter Sonstiges an</t>
    </r>
  </si>
  <si>
    <r>
      <t xml:space="preserve">Beläge auf Deckenkonstruktionen einschließlich Estrichen, Dichtungs-, Dämm-, Schutz- und Nutzschichten sowie Schwingböden und Installationsdoppelböden. </t>
    </r>
    <r>
      <rPr>
        <strike/>
        <sz val="9"/>
        <color theme="0" tint="-0.499984740745262"/>
        <rFont val="Arial"/>
        <family val="2"/>
      </rPr>
      <t>Dazu gehören auch fest mit den Decken verbundene Begrünungssysteme einschließlich Fertigstellungs- und Entwicklungspflege.</t>
    </r>
  </si>
  <si>
    <t xml:space="preserve">Baukonstruktionen von Anlagen der Wassergewinnung, Wasserspeicherung, Wasseraufbereitung und Wasserverteilung  </t>
  </si>
  <si>
    <t>Technische Anlagen und Maßnahmen, die mehrere Kostengruppen betreffen; Baustellengemeinkosten; Bis zu 5% der zuwendungsfähigen Ausgaben der KG 470</t>
  </si>
  <si>
    <r>
      <t>Brunnenanlagen, Zisternen, Druckerhöhungsanlagen, Wasserversorgungsleitungen,</t>
    </r>
    <r>
      <rPr>
        <strike/>
        <sz val="9"/>
        <color theme="0" tint="-0.499984740745262"/>
        <rFont val="Arial"/>
        <family val="2"/>
      </rPr>
      <t xml:space="preserve"> Löschwasseranlagen, Beregnungsanlagen  </t>
    </r>
  </si>
  <si>
    <r>
      <t xml:space="preserve">Die beantragte Maßnahme unter Nummer </t>
    </r>
    <r>
      <rPr>
        <sz val="10"/>
        <color theme="1"/>
        <rFont val="Arial"/>
        <family val="2"/>
      </rPr>
      <t xml:space="preserve">4.2.8 b) muss zuvor in einer durchgeführten Machbarkeitsstudie ermittelt worden sein, welche die Anforderungen gemäß Nummer 4.1.6 Machbarkeitsstudien erfüllt und zum Zeitpunkt der </t>
    </r>
    <r>
      <rPr>
        <sz val="10"/>
        <rFont val="Arial"/>
        <family val="2"/>
      </rPr>
      <t xml:space="preserve">Antragstellung nicht älter als zwei Jahre ist. </t>
    </r>
    <r>
      <rPr>
        <b/>
        <sz val="10"/>
        <rFont val="Arial"/>
        <family val="2"/>
      </rPr>
      <t>Die erforderliche Studie wurde mit dem Antrag eingereicht (per E-Mail, PROFI-Online oder postalisch).</t>
    </r>
  </si>
  <si>
    <t>4.2.8 Maßnahmen zur Förderung klimafreundlicher Trinkwasserversorgung - Vorhabenbeschreibung:
b) Systemische Optimierung in der Trinkwasserversorgung</t>
  </si>
  <si>
    <r>
      <t xml:space="preserve">Tragende Konstruktionen von Dächern, Vordächern, Dachstühlen, </t>
    </r>
    <r>
      <rPr>
        <strike/>
        <sz val="9"/>
        <color theme="0" tint="-0.499984740745262"/>
        <rFont val="Arial"/>
        <family val="2"/>
      </rPr>
      <t>Raumtragwerken, Kuppeln und Gewölben einschließlich Über- und Unterzügen</t>
    </r>
    <r>
      <rPr>
        <sz val="9"/>
        <color theme="0" tint="-0.499984740745262"/>
        <rFont val="Arial"/>
        <family val="2"/>
      </rPr>
      <t>,</t>
    </r>
    <r>
      <rPr>
        <sz val="9"/>
        <rFont val="Arial"/>
        <family val="2"/>
      </rPr>
      <t xml:space="preserve"> Abstützungen und füllender Teile (z. B. Dämmungen, Hohlkörper,</t>
    </r>
    <r>
      <rPr>
        <sz val="9"/>
        <color theme="0" tint="-0.499984740745262"/>
        <rFont val="Arial"/>
        <family val="2"/>
      </rPr>
      <t xml:space="preserve"> </t>
    </r>
    <r>
      <rPr>
        <strike/>
        <sz val="9"/>
        <color theme="0" tint="-0.499984740745262"/>
        <rFont val="Arial"/>
        <family val="2"/>
      </rPr>
      <t>Blindböden, Schüttungen</t>
    </r>
    <r>
      <rPr>
        <sz val="9"/>
        <rFont val="Arial"/>
        <family val="2"/>
      </rPr>
      <t>)</t>
    </r>
  </si>
  <si>
    <r>
      <t>Mechanische Einbauten (insbesondere in Ingenieurbauten), die einer besonderen Zweckbestimmung des Bauwerk</t>
    </r>
    <r>
      <rPr>
        <sz val="9"/>
        <color theme="1"/>
        <rFont val="Arial"/>
        <family val="2"/>
      </rPr>
      <t xml:space="preserve">s in der Wasserversorgung (z. B. Räumer für Absetzbecken), </t>
    </r>
    <r>
      <rPr>
        <strike/>
        <sz val="9"/>
        <color theme="0" tint="-0.499984740745262"/>
        <rFont val="Arial"/>
        <family val="2"/>
      </rPr>
      <t>in der Abwasserentsorgung (z. B. Räumer für Absetzbecken, Kammerfilterpressen,</t>
    </r>
    <r>
      <rPr>
        <sz val="9"/>
        <rFont val="Arial"/>
        <family val="2"/>
      </rPr>
      <t xml:space="preserve"> </t>
    </r>
    <r>
      <rPr>
        <strike/>
        <sz val="9"/>
        <color theme="0" tint="-0.499984740745262"/>
        <rFont val="Arial"/>
        <family val="2"/>
      </rPr>
      <t>Oberflächenbelüfter</t>
    </r>
    <r>
      <rPr>
        <sz val="9"/>
        <color theme="0" tint="-0.499984740745262"/>
        <rFont val="Arial"/>
        <family val="2"/>
      </rPr>
      <t xml:space="preserve">, </t>
    </r>
    <r>
      <rPr>
        <strike/>
        <sz val="9"/>
        <color theme="0" tint="-0.499984740745262"/>
        <rFont val="Arial"/>
        <family val="2"/>
      </rPr>
      <t>Gasentschwefler, Gasspeicher</t>
    </r>
    <r>
      <rPr>
        <sz val="9"/>
        <color theme="0" tint="-0.499984740745262"/>
        <rFont val="Arial"/>
        <family val="2"/>
      </rPr>
      <t>)</t>
    </r>
    <r>
      <rPr>
        <sz val="9"/>
        <rFont val="Arial"/>
        <family val="2"/>
      </rPr>
      <t>,</t>
    </r>
    <r>
      <rPr>
        <strike/>
        <sz val="9"/>
        <color theme="0" tint="-0.499984740745262"/>
        <rFont val="Arial"/>
        <family val="2"/>
      </rPr>
      <t xml:space="preserve"> in der Abfallentsorgung (z. B. Schredder, Müllpressen) und im Wasserbau (z. B. Stahlbaukonstruktionen bei Schleusen und Wehren, Grob- und Feinrechen) dienen.</t>
    </r>
    <r>
      <rPr>
        <sz val="9"/>
        <rFont val="Arial"/>
        <family val="2"/>
      </rPr>
      <t xml:space="preserve"> Zu den mechanischen Einbauten gehören die Antriebe der Einbauten (soweit nicht in der KG 466 erfasst. Die Anschlusstechnik und die Verfahrenstechnik sind in der KG 400 erfasst.)</t>
    </r>
  </si>
  <si>
    <r>
      <t xml:space="preserve">410 </t>
    </r>
    <r>
      <rPr>
        <b/>
        <strike/>
        <sz val="10"/>
        <color theme="0" tint="-0.499984740745262"/>
        <rFont val="Arial"/>
        <family val="2"/>
      </rPr>
      <t>Abwasser</t>
    </r>
    <r>
      <rPr>
        <b/>
        <sz val="10"/>
        <color theme="0" tint="-0.499984740745262"/>
        <rFont val="Arial"/>
        <family val="2"/>
      </rPr>
      <t xml:space="preserve">-, </t>
    </r>
    <r>
      <rPr>
        <b/>
        <sz val="10"/>
        <color theme="1"/>
        <rFont val="Arial"/>
        <family val="2"/>
      </rPr>
      <t>Wasser-,</t>
    </r>
    <r>
      <rPr>
        <b/>
        <strike/>
        <sz val="10"/>
        <color theme="0" tint="-0.499984740745262"/>
        <rFont val="Arial"/>
        <family val="2"/>
      </rPr>
      <t xml:space="preserve"> Gas</t>
    </r>
    <r>
      <rPr>
        <b/>
        <sz val="10"/>
        <color theme="0" tint="-0.499984740745262"/>
        <rFont val="Arial"/>
        <family val="2"/>
      </rPr>
      <t>anlagen</t>
    </r>
    <r>
      <rPr>
        <b/>
        <sz val="10"/>
        <color rgb="FFFF0000"/>
        <rFont val="Arial"/>
        <family val="2"/>
      </rPr>
      <t xml:space="preserve"> </t>
    </r>
    <r>
      <rPr>
        <sz val="10"/>
        <rFont val="Arial"/>
        <family val="2"/>
      </rPr>
      <t xml:space="preserve">(Zu den </t>
    </r>
    <r>
      <rPr>
        <strike/>
        <sz val="10"/>
        <color theme="0" tint="-0.499984740745262"/>
        <rFont val="Arial"/>
        <family val="2"/>
      </rPr>
      <t>Abwasser-,</t>
    </r>
    <r>
      <rPr>
        <sz val="10"/>
        <color theme="1"/>
        <rFont val="Arial"/>
        <family val="2"/>
      </rPr>
      <t xml:space="preserve"> Wasser-</t>
    </r>
    <r>
      <rPr>
        <strike/>
        <sz val="10"/>
        <color theme="1"/>
        <rFont val="Arial"/>
        <family val="2"/>
      </rPr>
      <t xml:space="preserve"> </t>
    </r>
    <r>
      <rPr>
        <strike/>
        <sz val="10"/>
        <color theme="0" tint="-0.499984740745262"/>
        <rFont val="Arial"/>
        <family val="2"/>
      </rPr>
      <t>und Gas</t>
    </r>
    <r>
      <rPr>
        <sz val="10"/>
        <color theme="0" tint="-0.499984740745262"/>
        <rFont val="Arial"/>
        <family val="2"/>
      </rPr>
      <t>anlagen</t>
    </r>
    <r>
      <rPr>
        <sz val="10"/>
        <rFont val="Arial"/>
        <family val="2"/>
      </rPr>
      <t xml:space="preserve"> gehören </t>
    </r>
    <r>
      <rPr>
        <strike/>
        <sz val="10"/>
        <color theme="0" tint="-0.499984740745262"/>
        <rFont val="Arial"/>
        <family val="2"/>
      </rPr>
      <t>im Wesentlichen die sanitärtechnischen Anlagen</t>
    </r>
    <r>
      <rPr>
        <sz val="10"/>
        <rFont val="Arial"/>
        <family val="2"/>
      </rPr>
      <t xml:space="preserve">) </t>
    </r>
  </si>
  <si>
    <r>
      <t>Verfahrenstechnische Anlagen für</t>
    </r>
    <r>
      <rPr>
        <sz val="9"/>
        <color theme="1"/>
        <rFont val="Arial"/>
        <family val="2"/>
      </rPr>
      <t xml:space="preserve"> Wassergewinnung,</t>
    </r>
    <r>
      <rPr>
        <sz val="9"/>
        <color theme="0" tint="-0.499984740745262"/>
        <rFont val="Arial"/>
        <family val="2"/>
      </rPr>
      <t xml:space="preserve"> A</t>
    </r>
    <r>
      <rPr>
        <strike/>
        <sz val="9"/>
        <color theme="0" tint="-0.499984740745262"/>
        <rFont val="Arial"/>
        <family val="2"/>
      </rPr>
      <t>bwasserbehandlung und -entsorgung</t>
    </r>
    <r>
      <rPr>
        <sz val="9"/>
        <color theme="0" tint="-0.499984740745262"/>
        <rFont val="Arial"/>
        <family val="2"/>
      </rPr>
      <t xml:space="preserve"> </t>
    </r>
    <r>
      <rPr>
        <sz val="9"/>
        <color theme="1"/>
        <rFont val="Arial"/>
        <family val="2"/>
      </rPr>
      <t>(z. B. Anlagen der Wassergewinnung, Wasseraufbereitungsanlagen</t>
    </r>
    <r>
      <rPr>
        <strike/>
        <sz val="9"/>
        <color theme="1"/>
        <rFont val="Arial"/>
        <family val="2"/>
      </rPr>
      <t>,</t>
    </r>
    <r>
      <rPr>
        <sz val="9"/>
        <color theme="0" tint="-0.499984740745262"/>
        <rFont val="Arial"/>
        <family val="2"/>
      </rPr>
      <t xml:space="preserve"> </t>
    </r>
    <r>
      <rPr>
        <strike/>
        <sz val="9"/>
        <color theme="0" tint="-0.499984740745262"/>
        <rFont val="Arial"/>
        <family val="2"/>
      </rPr>
      <t>Abwassereinigungsanlage</t>
    </r>
    <r>
      <rPr>
        <sz val="9"/>
        <color theme="0" tint="-0.499984740745262"/>
        <rFont val="Arial"/>
        <family val="2"/>
      </rPr>
      <t xml:space="preserve">n, </t>
    </r>
    <r>
      <rPr>
        <strike/>
        <sz val="9"/>
        <color theme="0" tint="-0.499984740745262"/>
        <rFont val="Arial"/>
        <family val="2"/>
      </rPr>
      <t>Schlammbehandlungsanlagen, Regenwasserbehandlungsanlagen, Grundwasserdekontaminierungsanlagen)</t>
    </r>
    <r>
      <rPr>
        <sz val="9"/>
        <color theme="0" tint="-0.499984740745262"/>
        <rFont val="Arial"/>
        <family val="2"/>
      </rPr>
      <t>,</t>
    </r>
    <r>
      <rPr>
        <strike/>
        <sz val="9"/>
        <color theme="0" tint="-0.499984740745262"/>
        <rFont val="Arial"/>
        <family val="2"/>
      </rPr>
      <t xml:space="preserve"> Anlagen für die Ver- und Entsorgung mit Gasen (z. B. Odorieranlagen) </t>
    </r>
  </si>
  <si>
    <r>
      <t xml:space="preserve">477 Verfahrenstechnische Anlagen, </t>
    </r>
    <r>
      <rPr>
        <b/>
        <sz val="10"/>
        <color theme="1"/>
        <rFont val="Arial"/>
        <family val="2"/>
      </rPr>
      <t xml:space="preserve">Wasser, </t>
    </r>
    <r>
      <rPr>
        <b/>
        <strike/>
        <sz val="10"/>
        <color theme="0" tint="-0.499984740745262"/>
        <rFont val="Arial"/>
        <family val="2"/>
      </rPr>
      <t>Abwasser</t>
    </r>
    <r>
      <rPr>
        <b/>
        <sz val="10"/>
        <color theme="0" tint="-0.499984740745262"/>
        <rFont val="Arial"/>
        <family val="2"/>
      </rPr>
      <t xml:space="preserve">, </t>
    </r>
    <r>
      <rPr>
        <b/>
        <strike/>
        <sz val="10"/>
        <color theme="0" tint="-0.499984740745262"/>
        <rFont val="Arial"/>
        <family val="2"/>
      </rPr>
      <t xml:space="preserve">Gase </t>
    </r>
  </si>
  <si>
    <r>
      <rPr>
        <strike/>
        <sz val="9"/>
        <color theme="0" tint="-0.499984740745262"/>
        <rFont val="Arial"/>
        <family val="2"/>
      </rPr>
      <t>Entnahmeanlagen an Talsperren einschließlich der Entnahmeleitungen, der Antriebe und aller Anlagenteile; Messtechnische Überwachungsanlagen an Stauanlagen einschließlich Übertragungssystemen;</t>
    </r>
    <r>
      <rPr>
        <sz val="9"/>
        <rFont val="Arial"/>
        <family val="2"/>
      </rPr>
      <t xml:space="preserve"> Bis zu 5% der zuwendungsfähigen Ausgaben der KG 470</t>
    </r>
  </si>
  <si>
    <t>Trinkwasser Systemeische Optimierung</t>
  </si>
  <si>
    <t>Prototyp:Systemische Optimierung Excelblatt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</si>
  <si>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</si>
  <si>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</si>
  <si>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t xml:space="preserve">Baunebenkosten
</t>
    </r>
    <r>
      <rPr>
        <sz val="10"/>
        <rFont val="Arial"/>
        <family val="2"/>
      </rPr>
      <t>(Leistungen, die neben den Bauleistungen und Lieferungen für das Bauprojekt erforderlich sind (z. B. Leistungen des Bauherren, Vorbereitung der Objektplanung, Leistungen der Objekt- und Fachplanung, künstlerische Leistungen und allgemeine Baunebenkosten))</t>
    </r>
  </si>
  <si>
    <r>
      <t xml:space="preserve">Außenanlagen und Freiflächen  
</t>
    </r>
    <r>
      <rPr>
        <sz val="10"/>
        <rFont val="Arial"/>
        <family val="2"/>
      </rPr>
      <t xml:space="preserve">(Bauleistungen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 </t>
    </r>
    <r>
      <rPr>
        <strike/>
        <sz val="10"/>
        <color theme="0" tint="-0.499984740745262"/>
        <rFont val="Arial"/>
        <family val="2"/>
      </rPr>
      <t>Außerhalb des Grundstücks liegende Anlagen des Verkehrs und technische Anlagen zur Erschließung des Grundstücks gehören zur  KG 200. Die mit dem Bauwerk verbundenen Fassaden-, Wand-, Dach- und  Innenraumbegrünungen sowie landschaftsgestalterische Einbauten  gehören zur KG 300.Eigenständige Bauwerke von Infrastrukturanlagen gehören zur KG 300 und KG 400. )</t>
    </r>
  </si>
  <si>
    <r>
      <t>380 Baukonstruktive</t>
    </r>
    <r>
      <rPr>
        <sz val="10"/>
        <rFont val="Arial"/>
        <family val="2"/>
      </rPr>
      <t xml:space="preserve"> </t>
    </r>
    <r>
      <rPr>
        <b/>
        <sz val="10"/>
        <rFont val="Arial"/>
        <family val="2"/>
      </rPr>
      <t>Einbauten</t>
    </r>
    <r>
      <rPr>
        <sz val="10"/>
        <rFont val="Arial"/>
        <family val="2"/>
      </rPr>
      <t xml:space="preserve"> (Mit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</si>
</sst>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00_ ;\-#,##0.00\ "/>
    <numFmt numFmtId="195" formatCode="#,##0.00\ [$€-407];\-#,##0.00\ [$€-407]"/>
    <numFmt numFmtId="196" formatCode="#,##0.0"/>
    <numFmt numFmtId="197" formatCode="_-* #,##0.00\ [$€-407]_-;\-* #,##0.00\ [$€-407]_-;_-* &quot;-&quot;??\ [$€-407]_-;_-@_-"/>
  </numFmts>
  <fonts count="58">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rgb="FF000000"/>
      <name val="Arial"/>
      <family val="2"/>
    </font>
    <font>
      <b/>
      <sz val="12"/>
      <color rgb="FF008A3E"/>
      <name val="Arial"/>
      <family val="2"/>
    </font>
    <font>
      <b/>
      <sz val="10"/>
      <color rgb="FF00B050"/>
      <name val="Arial"/>
      <family val="2"/>
    </font>
    <font>
      <sz val="10"/>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strike/>
      <sz val="9"/>
      <color rgb="FFFF0000"/>
      <name val="Arial"/>
      <family val="2"/>
    </font>
    <font>
      <b/>
      <sz val="9"/>
      <name val="Arial"/>
      <family val="2"/>
    </font>
    <font>
      <sz val="9"/>
      <color rgb="FFFF0000"/>
      <name val="Arial"/>
      <family val="2"/>
    </font>
    <font>
      <b/>
      <sz val="10"/>
      <color rgb="FF00A802"/>
      <name val="Arial"/>
      <family val="2"/>
    </font>
    <font>
      <b/>
      <vertAlign val="superscript"/>
      <sz val="10"/>
      <name val="Arial"/>
      <family val="2"/>
    </font>
    <font>
      <sz val="10"/>
      <color theme="0" tint="-0.499984740745262"/>
      <name val="Arial"/>
      <family val="2"/>
    </font>
    <font>
      <strike/>
      <sz val="10"/>
      <color theme="0" tint="-0.499984740745262"/>
      <name val="Arial"/>
      <family val="2"/>
    </font>
    <font>
      <strike/>
      <sz val="9"/>
      <color theme="0" tint="-0.499984740745262"/>
      <name val="Arial"/>
      <family val="2"/>
    </font>
    <font>
      <sz val="9"/>
      <color theme="0" tint="-0.499984740745262"/>
      <name val="Arial"/>
      <family val="2"/>
    </font>
    <font>
      <b/>
      <strike/>
      <sz val="10"/>
      <color theme="0" tint="-0.499984740745262"/>
      <name val="Arial"/>
      <family val="2"/>
    </font>
    <font>
      <b/>
      <sz val="10"/>
      <color theme="0" tint="-0.499984740745262"/>
      <name val="Arial"/>
      <family val="2"/>
    </font>
    <font>
      <sz val="10"/>
      <color theme="1"/>
      <name val="Arial"/>
      <family val="2"/>
    </font>
    <font>
      <sz val="9"/>
      <color theme="1"/>
      <name val="Arial"/>
      <family val="2"/>
    </font>
    <font>
      <b/>
      <sz val="11"/>
      <name val="Arial"/>
      <family val="2"/>
    </font>
    <font>
      <b/>
      <sz val="10"/>
      <color theme="1"/>
      <name val="Arial"/>
      <family val="2"/>
    </font>
    <font>
      <sz val="10"/>
      <color theme="1"/>
      <name val="Wingdings"/>
      <charset val="2"/>
    </font>
    <font>
      <b/>
      <sz val="16"/>
      <color theme="1"/>
      <name val="Arial"/>
      <family val="2"/>
    </font>
    <font>
      <sz val="16"/>
      <color theme="1"/>
      <name val="Arial"/>
      <family val="2"/>
    </font>
    <font>
      <strike/>
      <sz val="9"/>
      <color theme="1"/>
      <name val="Arial"/>
      <family val="2"/>
    </font>
    <font>
      <strike/>
      <sz val="10"/>
      <color theme="1"/>
      <name val="Arial"/>
      <family val="2"/>
    </font>
    <font>
      <strike/>
      <sz val="9"/>
      <name val="Arial"/>
      <family val="2"/>
    </font>
    <font>
      <sz val="10"/>
      <color theme="0"/>
      <name val="Arial"/>
      <family val="2"/>
    </font>
    <font>
      <b/>
      <sz val="16"/>
      <color theme="0" tint="-0.34998626667073579"/>
      <name val="Arial"/>
      <family val="2"/>
    </font>
    <font>
      <sz val="9"/>
      <color theme="0" tint="-0.34998626667073579"/>
      <name val="Arial"/>
      <family val="2"/>
    </font>
    <font>
      <sz val="11"/>
      <color theme="0" tint="-0.34998626667073579"/>
      <name val="Arial"/>
      <family val="2"/>
    </font>
    <font>
      <sz val="10"/>
      <color theme="0" tint="-0.34998626667073579"/>
      <name val="Arial"/>
      <family val="2"/>
    </font>
    <font>
      <b/>
      <sz val="10"/>
      <color theme="10"/>
      <name val="Arial"/>
      <family val="2"/>
    </font>
    <font>
      <sz val="12"/>
      <color theme="0"/>
      <name val="Arial"/>
      <family val="2"/>
    </font>
    <font>
      <b/>
      <sz val="12"/>
      <color theme="0"/>
      <name val="Arial"/>
      <family val="2"/>
    </font>
  </fonts>
  <fills count="10">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0" tint="-0.34998626667073579"/>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auto="1"/>
      </left>
      <right/>
      <top style="medium">
        <color indexed="64"/>
      </top>
      <bottom style="medium">
        <color indexed="64"/>
      </bottom>
      <diagonal/>
    </border>
    <border>
      <left style="medium">
        <color auto="1"/>
      </left>
      <right style="thin">
        <color indexed="64"/>
      </right>
      <top style="thin">
        <color indexed="64"/>
      </top>
      <bottom/>
      <diagonal/>
    </border>
    <border>
      <left style="medium">
        <color indexed="64"/>
      </left>
      <right style="medium">
        <color indexed="64"/>
      </right>
      <top style="thin">
        <color indexed="64"/>
      </top>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6" fillId="0" borderId="0"/>
    <xf numFmtId="166" fontId="6" fillId="0" borderId="0">
      <alignment horizontal="center"/>
    </xf>
    <xf numFmtId="167" fontId="6" fillId="0" borderId="0"/>
    <xf numFmtId="168" fontId="6" fillId="0" borderId="0"/>
    <xf numFmtId="169" fontId="6" fillId="0" borderId="0"/>
    <xf numFmtId="170" fontId="6" fillId="0" borderId="0"/>
    <xf numFmtId="171" fontId="7" fillId="0" borderId="0"/>
    <xf numFmtId="172" fontId="8" fillId="0" borderId="0"/>
    <xf numFmtId="173" fontId="7" fillId="0" borderId="0"/>
    <xf numFmtId="49" fontId="9" fillId="0" borderId="1" applyNumberFormat="0" applyFont="0" applyFill="0" applyBorder="0" applyProtection="0">
      <alignment horizontal="left" vertical="center" indent="2"/>
    </xf>
    <xf numFmtId="174" fontId="6" fillId="0" borderId="0"/>
    <xf numFmtId="175" fontId="6" fillId="0" borderId="0"/>
    <xf numFmtId="176" fontId="6" fillId="0" borderId="0"/>
    <xf numFmtId="177" fontId="7" fillId="0" borderId="0"/>
    <xf numFmtId="49" fontId="9" fillId="0" borderId="13" applyNumberFormat="0" applyFont="0" applyFill="0" applyBorder="0" applyProtection="0">
      <alignment horizontal="left" vertical="center" indent="5"/>
    </xf>
    <xf numFmtId="178" fontId="6" fillId="0" borderId="0">
      <alignment horizontal="center"/>
    </xf>
    <xf numFmtId="179" fontId="6" fillId="0" borderId="0">
      <alignment horizontal="center"/>
    </xf>
    <xf numFmtId="180" fontId="6" fillId="0" borderId="0">
      <alignment horizontal="center"/>
    </xf>
    <xf numFmtId="181" fontId="6" fillId="0" borderId="0">
      <alignment horizontal="center"/>
    </xf>
    <xf numFmtId="182" fontId="6"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0" fillId="0" borderId="15" applyFill="0" applyBorder="0" applyProtection="0">
      <alignment horizontal="right" vertical="center"/>
    </xf>
    <xf numFmtId="192" fontId="1" fillId="0" borderId="0" applyFont="0" applyFill="0" applyBorder="0" applyAlignment="0" applyProtection="0"/>
    <xf numFmtId="0" fontId="11" fillId="0" borderId="0" applyNumberFormat="0" applyFill="0" applyBorder="0" applyAlignment="0" applyProtection="0"/>
    <xf numFmtId="193" fontId="7" fillId="0" borderId="0"/>
    <xf numFmtId="4" fontId="9" fillId="0" borderId="1" applyFill="0" applyBorder="0" applyProtection="0">
      <alignment horizontal="right" vertical="center"/>
    </xf>
    <xf numFmtId="49" fontId="10" fillId="0" borderId="1" applyNumberFormat="0" applyFill="0" applyBorder="0" applyProtection="0">
      <alignment horizontal="left" vertical="center"/>
    </xf>
    <xf numFmtId="0" fontId="9"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0" fontId="24" fillId="0" borderId="0" applyNumberFormat="0" applyFill="0" applyBorder="0" applyAlignment="0" applyProtection="0"/>
  </cellStyleXfs>
  <cellXfs count="271">
    <xf numFmtId="0" fontId="0" fillId="0" borderId="0" xfId="0"/>
    <xf numFmtId="0" fontId="1" fillId="4" borderId="4" xfId="5" applyFill="1" applyBorder="1" applyAlignment="1" applyProtection="1">
      <alignment horizontal="center" vertical="center"/>
    </xf>
    <xf numFmtId="0" fontId="1" fillId="4" borderId="3" xfId="5" applyFill="1" applyBorder="1" applyAlignment="1" applyProtection="1">
      <alignment horizontal="center" vertical="center"/>
    </xf>
    <xf numFmtId="0" fontId="1" fillId="5" borderId="0" xfId="5" applyFill="1" applyBorder="1" applyAlignment="1" applyProtection="1">
      <alignment vertical="center"/>
    </xf>
    <xf numFmtId="194" fontId="16" fillId="0" borderId="1" xfId="47" applyNumberFormat="1" applyFont="1" applyBorder="1" applyAlignment="1" applyProtection="1">
      <alignment horizontal="center" vertical="center"/>
    </xf>
    <xf numFmtId="0" fontId="1" fillId="4" borderId="0" xfId="5" applyFont="1" applyFill="1" applyBorder="1" applyAlignment="1" applyProtection="1">
      <alignment vertical="center" wrapText="1"/>
    </xf>
    <xf numFmtId="0" fontId="16" fillId="6" borderId="1" xfId="0" applyFont="1" applyFill="1" applyBorder="1"/>
    <xf numFmtId="0" fontId="16" fillId="0" borderId="0" xfId="0" applyFont="1" applyFill="1"/>
    <xf numFmtId="0" fontId="1" fillId="0" borderId="1" xfId="0" applyFont="1" applyBorder="1" applyAlignment="1">
      <alignment horizontal="left" vertical="top"/>
    </xf>
    <xf numFmtId="0" fontId="12" fillId="0" borderId="0" xfId="0" applyFont="1" applyAlignment="1">
      <alignment horizontal="left" vertical="top"/>
    </xf>
    <xf numFmtId="0" fontId="0" fillId="0" borderId="0" xfId="0" applyAlignment="1">
      <alignment horizontal="left" vertical="top"/>
    </xf>
    <xf numFmtId="0" fontId="12" fillId="0" borderId="0" xfId="0" applyFont="1" applyAlignment="1">
      <alignment horizontal="left" vertical="top" wrapText="1"/>
    </xf>
    <xf numFmtId="0" fontId="16" fillId="6" borderId="1" xfId="0" applyFont="1" applyFill="1" applyBorder="1" applyAlignment="1">
      <alignment horizontal="left" vertical="top"/>
    </xf>
    <xf numFmtId="0" fontId="16" fillId="0" borderId="1" xfId="0" applyFont="1" applyBorder="1" applyAlignment="1">
      <alignment horizontal="left" vertical="top"/>
    </xf>
    <xf numFmtId="0" fontId="16" fillId="0" borderId="1" xfId="0" applyFont="1" applyFill="1" applyBorder="1" applyAlignment="1">
      <alignment horizontal="left" vertical="top"/>
    </xf>
    <xf numFmtId="0" fontId="1" fillId="0" borderId="1" xfId="0" applyFont="1" applyFill="1" applyBorder="1" applyAlignment="1">
      <alignment horizontal="left" vertical="top"/>
    </xf>
    <xf numFmtId="0" fontId="1" fillId="0" borderId="1" xfId="0" applyFont="1" applyFill="1" applyBorder="1" applyAlignment="1">
      <alignment horizontal="left" vertical="top" wrapText="1"/>
    </xf>
    <xf numFmtId="0" fontId="0" fillId="0" borderId="1" xfId="0" applyBorder="1" applyAlignment="1">
      <alignment horizontal="left" vertical="top"/>
    </xf>
    <xf numFmtId="0" fontId="16" fillId="0" borderId="1" xfId="0" applyFont="1" applyBorder="1" applyAlignment="1">
      <alignment horizontal="left" vertical="top" wrapText="1"/>
    </xf>
    <xf numFmtId="0" fontId="1" fillId="0" borderId="1" xfId="0" applyFont="1" applyBorder="1" applyAlignment="1">
      <alignment horizontal="left" vertical="top" wrapText="1"/>
    </xf>
    <xf numFmtId="0" fontId="16" fillId="0" borderId="1" xfId="0" applyFont="1" applyFill="1" applyBorder="1" applyAlignment="1">
      <alignment horizontal="left" vertical="top" wrapText="1"/>
    </xf>
    <xf numFmtId="0" fontId="22" fillId="0" borderId="1" xfId="0" applyFont="1" applyBorder="1" applyAlignment="1">
      <alignment horizontal="left" vertical="top"/>
    </xf>
    <xf numFmtId="0" fontId="0" fillId="0" borderId="0" xfId="0" applyFill="1"/>
    <xf numFmtId="0" fontId="16" fillId="6" borderId="1" xfId="0" applyFont="1" applyFill="1" applyBorder="1" applyAlignment="1">
      <alignment horizontal="left" vertical="top" wrapText="1"/>
    </xf>
    <xf numFmtId="0" fontId="19" fillId="0" borderId="1" xfId="0" applyFont="1" applyBorder="1" applyAlignment="1">
      <alignment horizontal="left" vertical="top" wrapText="1"/>
    </xf>
    <xf numFmtId="0" fontId="0" fillId="0" borderId="1" xfId="0" applyBorder="1" applyAlignment="1">
      <alignment horizontal="left" vertical="top" wrapText="1"/>
    </xf>
    <xf numFmtId="0" fontId="24" fillId="0" borderId="1" xfId="49" applyBorder="1" applyAlignment="1">
      <alignment horizontal="left" vertical="top"/>
    </xf>
    <xf numFmtId="0" fontId="24" fillId="0" borderId="1" xfId="49" applyFill="1" applyBorder="1" applyAlignment="1">
      <alignment horizontal="left" vertical="top"/>
    </xf>
    <xf numFmtId="0" fontId="24" fillId="0" borderId="1" xfId="49" applyFill="1" applyBorder="1" applyAlignment="1">
      <alignment horizontal="left" vertical="top" wrapText="1"/>
    </xf>
    <xf numFmtId="0" fontId="0" fillId="0" borderId="0" xfId="0" applyFill="1" applyAlignment="1">
      <alignment horizontal="left" vertical="top"/>
    </xf>
    <xf numFmtId="0" fontId="3" fillId="3" borderId="22" xfId="0" applyFont="1" applyFill="1" applyBorder="1" applyAlignment="1" applyProtection="1"/>
    <xf numFmtId="0" fontId="16" fillId="6" borderId="15" xfId="0" applyFont="1" applyFill="1" applyBorder="1" applyAlignment="1">
      <alignment horizontal="left" vertical="top"/>
    </xf>
    <xf numFmtId="0" fontId="0" fillId="0" borderId="0" xfId="0" applyFill="1" applyBorder="1" applyAlignment="1">
      <alignment horizontal="left" vertical="top"/>
    </xf>
    <xf numFmtId="0" fontId="0" fillId="0" borderId="0" xfId="0" applyFill="1" applyBorder="1"/>
    <xf numFmtId="0" fontId="0" fillId="0" borderId="6" xfId="0" applyBorder="1" applyAlignment="1">
      <alignment horizontal="left" vertical="top"/>
    </xf>
    <xf numFmtId="0" fontId="1" fillId="0" borderId="0" xfId="0" applyFont="1" applyFill="1" applyAlignment="1">
      <alignment horizontal="left" vertical="top"/>
    </xf>
    <xf numFmtId="0" fontId="1" fillId="0" borderId="0" xfId="0" applyFont="1" applyFill="1" applyAlignment="1">
      <alignment horizontal="left" vertical="top" wrapText="1"/>
    </xf>
    <xf numFmtId="0" fontId="1" fillId="5" borderId="0" xfId="5" applyFill="1" applyAlignment="1" applyProtection="1">
      <alignment horizontal="center" vertical="center"/>
    </xf>
    <xf numFmtId="0" fontId="1" fillId="5" borderId="0" xfId="5" applyFill="1" applyBorder="1" applyAlignment="1" applyProtection="1">
      <alignment horizontal="center" vertical="center"/>
    </xf>
    <xf numFmtId="0" fontId="1" fillId="0" borderId="0" xfId="5" applyAlignment="1" applyProtection="1">
      <alignment horizontal="center" vertical="center"/>
    </xf>
    <xf numFmtId="0" fontId="16" fillId="0" borderId="1" xfId="5" applyFont="1" applyBorder="1" applyAlignment="1" applyProtection="1">
      <alignment horizontal="center" vertical="center" wrapText="1"/>
    </xf>
    <xf numFmtId="0" fontId="16" fillId="3" borderId="1" xfId="0" applyNumberFormat="1" applyFont="1" applyFill="1" applyBorder="1" applyAlignment="1" applyProtection="1">
      <alignment horizontal="left" vertical="center" wrapText="1"/>
      <protection locked="0"/>
    </xf>
    <xf numFmtId="0" fontId="32" fillId="0" borderId="1" xfId="0" applyFont="1" applyBorder="1"/>
    <xf numFmtId="0" fontId="1" fillId="3" borderId="1" xfId="5" applyFont="1" applyFill="1" applyBorder="1" applyAlignment="1" applyProtection="1">
      <alignment vertical="center" wrapText="1"/>
    </xf>
    <xf numFmtId="0" fontId="16" fillId="0" borderId="0" xfId="5" applyFont="1" applyFill="1" applyBorder="1" applyAlignment="1" applyProtection="1">
      <alignment vertical="center" wrapText="1"/>
    </xf>
    <xf numFmtId="0" fontId="16" fillId="0" borderId="24" xfId="0" applyFont="1" applyBorder="1" applyAlignment="1">
      <alignment horizontal="left" vertical="center"/>
    </xf>
    <xf numFmtId="0" fontId="16" fillId="0" borderId="13" xfId="0" applyFont="1" applyBorder="1" applyAlignment="1">
      <alignment horizontal="left" vertical="center"/>
    </xf>
    <xf numFmtId="0" fontId="16" fillId="0" borderId="13" xfId="0" applyFont="1" applyBorder="1" applyAlignment="1">
      <alignment horizontal="left" vertical="center" wrapText="1"/>
    </xf>
    <xf numFmtId="0" fontId="16" fillId="0" borderId="13" xfId="0" applyFont="1" applyFill="1" applyBorder="1" applyAlignment="1">
      <alignment horizontal="left" vertical="center" wrapText="1"/>
    </xf>
    <xf numFmtId="0" fontId="16" fillId="0" borderId="13" xfId="0" applyFont="1" applyFill="1" applyBorder="1" applyAlignment="1">
      <alignment horizontal="left" vertical="center"/>
    </xf>
    <xf numFmtId="0" fontId="16" fillId="4" borderId="13" xfId="0" applyFont="1" applyFill="1" applyBorder="1" applyAlignment="1">
      <alignment horizontal="left" vertical="center"/>
    </xf>
    <xf numFmtId="0" fontId="1" fillId="5" borderId="0" xfId="5" applyFill="1" applyAlignment="1" applyProtection="1">
      <alignment vertical="center"/>
    </xf>
    <xf numFmtId="0" fontId="1" fillId="0" borderId="0" xfId="5" applyAlignment="1" applyProtection="1">
      <alignment vertical="center"/>
    </xf>
    <xf numFmtId="0" fontId="2" fillId="2" borderId="5" xfId="5" applyFont="1" applyFill="1" applyBorder="1" applyAlignment="1" applyProtection="1">
      <alignment horizontal="left" vertical="center"/>
    </xf>
    <xf numFmtId="0" fontId="2" fillId="5" borderId="0" xfId="5" applyFont="1" applyFill="1" applyBorder="1" applyAlignment="1" applyProtection="1">
      <alignment vertical="center"/>
    </xf>
    <xf numFmtId="0" fontId="2" fillId="2" borderId="2" xfId="5" applyFont="1" applyFill="1" applyBorder="1" applyAlignment="1" applyProtection="1">
      <alignment horizontal="left" vertical="center"/>
    </xf>
    <xf numFmtId="0" fontId="1" fillId="4" borderId="3" xfId="5" applyFill="1" applyBorder="1" applyAlignment="1" applyProtection="1">
      <alignment vertical="center"/>
    </xf>
    <xf numFmtId="0" fontId="19" fillId="4" borderId="16" xfId="0" applyFont="1" applyFill="1" applyBorder="1" applyAlignment="1">
      <alignment horizontal="left" vertical="center" wrapText="1"/>
    </xf>
    <xf numFmtId="0" fontId="19" fillId="4" borderId="7" xfId="0" applyFont="1" applyFill="1" applyBorder="1" applyAlignment="1">
      <alignment horizontal="left" vertical="center" wrapText="1"/>
    </xf>
    <xf numFmtId="0" fontId="19" fillId="4" borderId="7" xfId="0" applyFont="1" applyFill="1" applyBorder="1" applyAlignment="1">
      <alignment horizontal="left" vertical="center"/>
    </xf>
    <xf numFmtId="0" fontId="19" fillId="0" borderId="16" xfId="0" applyFont="1" applyFill="1" applyBorder="1" applyAlignment="1">
      <alignment horizontal="left" vertical="center" wrapText="1"/>
    </xf>
    <xf numFmtId="0" fontId="19" fillId="0" borderId="7" xfId="0" applyFont="1" applyFill="1" applyBorder="1" applyAlignment="1">
      <alignment horizontal="left" vertical="center" wrapText="1"/>
    </xf>
    <xf numFmtId="0" fontId="19" fillId="0" borderId="7" xfId="0" applyFont="1" applyFill="1" applyBorder="1" applyAlignment="1">
      <alignment horizontal="left" vertical="center"/>
    </xf>
    <xf numFmtId="0" fontId="19" fillId="0" borderId="7" xfId="0" applyFont="1" applyBorder="1" applyAlignment="1">
      <alignment horizontal="left" vertical="center" wrapText="1"/>
    </xf>
    <xf numFmtId="0" fontId="16" fillId="0" borderId="23" xfId="0" applyFont="1" applyBorder="1" applyAlignment="1">
      <alignment horizontal="left" vertical="center" wrapText="1"/>
    </xf>
    <xf numFmtId="194" fontId="1" fillId="0" borderId="1" xfId="47" applyNumberFormat="1" applyFont="1" applyFill="1" applyBorder="1" applyAlignment="1" applyProtection="1">
      <alignment horizontal="center" vertical="center"/>
    </xf>
    <xf numFmtId="0" fontId="1" fillId="5" borderId="0" xfId="5" applyFont="1" applyFill="1" applyAlignment="1" applyProtection="1">
      <alignment horizontal="left" vertical="center"/>
    </xf>
    <xf numFmtId="0" fontId="1" fillId="2" borderId="2" xfId="5" applyFont="1" applyFill="1" applyBorder="1" applyAlignment="1" applyProtection="1">
      <alignment horizontal="left" vertical="center"/>
    </xf>
    <xf numFmtId="0" fontId="1" fillId="0" borderId="2" xfId="5" applyFont="1" applyBorder="1" applyAlignment="1" applyProtection="1">
      <alignment horizontal="left" vertical="center"/>
    </xf>
    <xf numFmtId="0" fontId="1" fillId="4" borderId="2" xfId="5" applyFont="1" applyFill="1" applyBorder="1" applyAlignment="1" applyProtection="1">
      <alignment horizontal="left" vertical="center"/>
    </xf>
    <xf numFmtId="0" fontId="1" fillId="0" borderId="0" xfId="5" applyFont="1" applyAlignment="1" applyProtection="1">
      <alignment horizontal="left" vertical="center"/>
    </xf>
    <xf numFmtId="0" fontId="19" fillId="4" borderId="30" xfId="0" applyFont="1" applyFill="1" applyBorder="1" applyAlignment="1">
      <alignment horizontal="left" vertical="center" wrapText="1"/>
    </xf>
    <xf numFmtId="4" fontId="16" fillId="8" borderId="25" xfId="0" applyNumberFormat="1" applyFont="1" applyFill="1" applyBorder="1" applyAlignment="1">
      <alignment horizontal="center" vertical="center"/>
    </xf>
    <xf numFmtId="0" fontId="16" fillId="0" borderId="23" xfId="0" applyFont="1" applyFill="1" applyBorder="1" applyAlignment="1">
      <alignment horizontal="left" vertical="center" wrapText="1"/>
    </xf>
    <xf numFmtId="4" fontId="1" fillId="0" borderId="1" xfId="47" applyNumberFormat="1" applyFont="1" applyFill="1" applyBorder="1" applyAlignment="1" applyProtection="1">
      <alignment horizontal="right" vertical="center"/>
      <protection locked="0"/>
    </xf>
    <xf numFmtId="0" fontId="1" fillId="9" borderId="0" xfId="5" applyFill="1" applyAlignment="1" applyProtection="1">
      <alignment vertical="center"/>
    </xf>
    <xf numFmtId="0" fontId="15" fillId="9" borderId="0" xfId="0" applyNumberFormat="1" applyFont="1" applyFill="1" applyBorder="1" applyAlignment="1" applyProtection="1">
      <alignment vertical="top" wrapText="1"/>
    </xf>
    <xf numFmtId="0" fontId="3" fillId="9" borderId="0" xfId="0" applyFont="1" applyFill="1" applyBorder="1" applyAlignment="1">
      <alignment horizontal="left" vertical="top"/>
    </xf>
    <xf numFmtId="0" fontId="16" fillId="9" borderId="0" xfId="0" applyFont="1" applyFill="1" applyBorder="1" applyAlignment="1">
      <alignment horizontal="left" vertical="center"/>
    </xf>
    <xf numFmtId="0" fontId="19" fillId="9" borderId="0" xfId="0" applyFont="1" applyFill="1" applyBorder="1" applyAlignment="1">
      <alignment horizontal="left" vertical="center"/>
    </xf>
    <xf numFmtId="0" fontId="0" fillId="9" borderId="0" xfId="0" applyFill="1" applyBorder="1" applyAlignment="1">
      <alignment horizontal="left" vertical="center"/>
    </xf>
    <xf numFmtId="0" fontId="17" fillId="9" borderId="0" xfId="0" applyFont="1" applyFill="1" applyBorder="1" applyAlignment="1">
      <alignment horizontal="left" vertical="top"/>
    </xf>
    <xf numFmtId="0" fontId="1" fillId="9" borderId="0" xfId="0" applyFont="1" applyFill="1" applyBorder="1" applyAlignment="1">
      <alignment horizontal="left" vertical="center"/>
    </xf>
    <xf numFmtId="197" fontId="23" fillId="9" borderId="0" xfId="0" applyNumberFormat="1" applyFont="1" applyFill="1" applyBorder="1" applyAlignment="1">
      <alignment horizontal="left" vertical="center"/>
    </xf>
    <xf numFmtId="197" fontId="1" fillId="9" borderId="0" xfId="0" applyNumberFormat="1" applyFont="1" applyFill="1" applyBorder="1" applyAlignment="1">
      <alignment horizontal="left" vertical="center"/>
    </xf>
    <xf numFmtId="197" fontId="12" fillId="9" borderId="0" xfId="0" applyNumberFormat="1" applyFont="1" applyFill="1" applyBorder="1" applyAlignment="1">
      <alignment horizontal="left" vertical="center"/>
    </xf>
    <xf numFmtId="0" fontId="30" fillId="9" borderId="0" xfId="0" applyFont="1" applyFill="1" applyBorder="1" applyAlignment="1">
      <alignment horizontal="left" vertical="center"/>
    </xf>
    <xf numFmtId="0" fontId="51" fillId="9" borderId="0" xfId="0" applyNumberFormat="1" applyFont="1" applyFill="1" applyBorder="1" applyAlignment="1" applyProtection="1">
      <alignment vertical="top" wrapText="1"/>
    </xf>
    <xf numFmtId="0" fontId="25" fillId="9" borderId="0" xfId="0" applyFont="1" applyFill="1" applyBorder="1" applyAlignment="1">
      <alignment horizontal="left" vertical="center"/>
    </xf>
    <xf numFmtId="0" fontId="52" fillId="9" borderId="0" xfId="0" applyFont="1" applyFill="1" applyBorder="1" applyAlignment="1">
      <alignment horizontal="left" vertical="center"/>
    </xf>
    <xf numFmtId="44" fontId="52" fillId="9" borderId="0" xfId="48" applyFont="1" applyFill="1" applyBorder="1" applyAlignment="1">
      <alignment horizontal="left" vertical="center"/>
    </xf>
    <xf numFmtId="197" fontId="52" fillId="9" borderId="0" xfId="0" applyNumberFormat="1" applyFont="1" applyFill="1" applyBorder="1" applyAlignment="1">
      <alignment horizontal="left" vertical="center"/>
    </xf>
    <xf numFmtId="197" fontId="53" fillId="9" borderId="0" xfId="0" applyNumberFormat="1" applyFont="1" applyFill="1" applyBorder="1" applyAlignment="1">
      <alignment horizontal="left" vertical="center"/>
    </xf>
    <xf numFmtId="0" fontId="54" fillId="9" borderId="0" xfId="0" applyFont="1" applyFill="1" applyBorder="1" applyAlignment="1">
      <alignment horizontal="left" vertical="center"/>
    </xf>
    <xf numFmtId="0" fontId="53" fillId="9" borderId="0" xfId="0" applyFont="1" applyFill="1" applyBorder="1" applyAlignment="1">
      <alignment horizontal="left" vertical="top"/>
    </xf>
    <xf numFmtId="0" fontId="54" fillId="9" borderId="0" xfId="0" applyFont="1" applyFill="1" applyBorder="1" applyAlignment="1">
      <alignment horizontal="left" vertical="center" wrapText="1"/>
    </xf>
    <xf numFmtId="197" fontId="54" fillId="9" borderId="0" xfId="0" applyNumberFormat="1" applyFont="1" applyFill="1" applyBorder="1" applyAlignment="1">
      <alignment horizontal="left" vertical="center"/>
    </xf>
    <xf numFmtId="0" fontId="25" fillId="9" borderId="0" xfId="0" applyFont="1" applyFill="1" applyBorder="1" applyAlignment="1">
      <alignment vertical="center" wrapText="1"/>
    </xf>
    <xf numFmtId="0" fontId="2" fillId="2" borderId="0" xfId="5" applyFont="1" applyFill="1" applyBorder="1" applyAlignment="1" applyProtection="1">
      <alignment horizontal="left" vertical="center"/>
    </xf>
    <xf numFmtId="0" fontId="1" fillId="0" borderId="0" xfId="5" applyFont="1" applyBorder="1" applyAlignment="1" applyProtection="1">
      <alignment horizontal="left" vertical="center"/>
    </xf>
    <xf numFmtId="0" fontId="19" fillId="0" borderId="30" xfId="0" applyFont="1" applyFill="1" applyBorder="1" applyAlignment="1">
      <alignment horizontal="left" vertical="center" wrapText="1"/>
    </xf>
    <xf numFmtId="0" fontId="3" fillId="5" borderId="0" xfId="0" applyFont="1" applyFill="1" applyProtection="1">
      <protection locked="0"/>
    </xf>
    <xf numFmtId="0" fontId="1" fillId="5" borderId="0" xfId="0" applyFont="1" applyFill="1" applyProtection="1">
      <protection locked="0"/>
    </xf>
    <xf numFmtId="0" fontId="1" fillId="0" borderId="0" xfId="0" applyFont="1" applyProtection="1">
      <protection locked="0"/>
    </xf>
    <xf numFmtId="0" fontId="42" fillId="0" borderId="16" xfId="0" applyFont="1" applyFill="1" applyBorder="1" applyAlignment="1" applyProtection="1">
      <alignment horizontal="left" vertical="top" wrapText="1"/>
      <protection locked="0"/>
    </xf>
    <xf numFmtId="0" fontId="42" fillId="0" borderId="20" xfId="0" applyFont="1" applyFill="1" applyBorder="1" applyAlignment="1" applyProtection="1">
      <alignment horizontal="left" vertical="top" wrapText="1"/>
      <protection locked="0"/>
    </xf>
    <xf numFmtId="0" fontId="1" fillId="5" borderId="0" xfId="0" applyFont="1" applyFill="1" applyAlignment="1" applyProtection="1">
      <alignment horizontal="center" vertical="center"/>
      <protection locked="0"/>
    </xf>
    <xf numFmtId="1" fontId="1" fillId="5" borderId="0" xfId="0" applyNumberFormat="1" applyFont="1" applyFill="1" applyProtection="1">
      <protection locked="0"/>
    </xf>
    <xf numFmtId="0" fontId="1" fillId="0" borderId="0" xfId="0" applyFont="1" applyFill="1" applyProtection="1">
      <protection locked="0"/>
    </xf>
    <xf numFmtId="0" fontId="1" fillId="5" borderId="0" xfId="0" applyFont="1" applyFill="1" applyAlignment="1" applyProtection="1">
      <alignment horizontal="left" vertical="top"/>
      <protection locked="0"/>
    </xf>
    <xf numFmtId="0" fontId="1" fillId="0" borderId="0" xfId="0" applyFont="1" applyFill="1" applyAlignment="1" applyProtection="1">
      <alignment horizontal="left" vertical="top"/>
      <protection locked="0"/>
    </xf>
    <xf numFmtId="0" fontId="1" fillId="5" borderId="0" xfId="0" applyFont="1" applyFill="1" applyAlignment="1" applyProtection="1">
      <alignment wrapText="1"/>
      <protection locked="0"/>
    </xf>
    <xf numFmtId="0" fontId="1" fillId="0" borderId="0" xfId="0" applyFont="1" applyAlignment="1" applyProtection="1">
      <alignment wrapText="1"/>
      <protection locked="0"/>
    </xf>
    <xf numFmtId="0" fontId="3" fillId="0" borderId="0" xfId="0" applyFont="1" applyProtection="1">
      <protection locked="0"/>
    </xf>
    <xf numFmtId="0" fontId="3" fillId="0" borderId="0" xfId="0" applyFont="1" applyFill="1" applyBorder="1" applyProtection="1">
      <protection locked="0"/>
    </xf>
    <xf numFmtId="0" fontId="3" fillId="0" borderId="0" xfId="0" applyFont="1" applyBorder="1" applyProtection="1">
      <protection locked="0"/>
    </xf>
    <xf numFmtId="0" fontId="3" fillId="0" borderId="15" xfId="0" applyFont="1" applyFill="1" applyBorder="1" applyProtection="1">
      <protection locked="0"/>
    </xf>
    <xf numFmtId="0" fontId="3" fillId="0" borderId="21" xfId="0" applyFont="1" applyFill="1" applyBorder="1" applyProtection="1">
      <protection locked="0"/>
    </xf>
    <xf numFmtId="0" fontId="3" fillId="0" borderId="1" xfId="0" applyFont="1" applyFill="1" applyBorder="1" applyProtection="1">
      <protection locked="0"/>
    </xf>
    <xf numFmtId="0" fontId="3" fillId="0" borderId="6" xfId="0" applyFont="1" applyFill="1" applyBorder="1" applyProtection="1">
      <protection locked="0"/>
    </xf>
    <xf numFmtId="0" fontId="3" fillId="0" borderId="1" xfId="0" applyFont="1" applyFill="1" applyBorder="1" applyAlignment="1" applyProtection="1">
      <alignment horizontal="center" vertical="center"/>
      <protection locked="0"/>
    </xf>
    <xf numFmtId="0" fontId="1" fillId="0" borderId="4" xfId="0" applyFont="1" applyFill="1" applyBorder="1" applyAlignment="1" applyProtection="1"/>
    <xf numFmtId="0" fontId="16" fillId="0" borderId="12" xfId="0" applyFont="1" applyFill="1" applyBorder="1" applyAlignment="1" applyProtection="1">
      <alignment horizontal="left" vertical="top"/>
    </xf>
    <xf numFmtId="0" fontId="18" fillId="0" borderId="12" xfId="0" applyFont="1" applyFill="1" applyBorder="1" applyAlignment="1" applyProtection="1"/>
    <xf numFmtId="0" fontId="16" fillId="0" borderId="12" xfId="0" applyFont="1" applyFill="1" applyBorder="1" applyAlignment="1" applyProtection="1"/>
    <xf numFmtId="0" fontId="1" fillId="0" borderId="12" xfId="0" applyFont="1" applyFill="1" applyBorder="1" applyAlignment="1" applyProtection="1"/>
    <xf numFmtId="0" fontId="1" fillId="0" borderId="3" xfId="0" applyFont="1" applyFill="1" applyBorder="1" applyAlignment="1" applyProtection="1"/>
    <xf numFmtId="0" fontId="1" fillId="0" borderId="0" xfId="0" applyFont="1" applyFill="1" applyBorder="1" applyAlignment="1" applyProtection="1"/>
    <xf numFmtId="0" fontId="1" fillId="0" borderId="0" xfId="0" applyFont="1" applyFill="1" applyBorder="1" applyAlignment="1" applyProtection="1">
      <alignment horizontal="left" vertical="top"/>
    </xf>
    <xf numFmtId="0" fontId="1" fillId="0" borderId="0" xfId="0" applyFont="1" applyFill="1" applyBorder="1" applyProtection="1"/>
    <xf numFmtId="0" fontId="21" fillId="0" borderId="3" xfId="0" applyNumberFormat="1" applyFont="1" applyFill="1" applyBorder="1" applyAlignment="1" applyProtection="1">
      <alignment vertical="center" wrapText="1"/>
    </xf>
    <xf numFmtId="0" fontId="21" fillId="0" borderId="0" xfId="0" applyNumberFormat="1" applyFont="1" applyFill="1" applyBorder="1" applyAlignment="1" applyProtection="1">
      <alignment vertical="center" wrapText="1"/>
    </xf>
    <xf numFmtId="0" fontId="1" fillId="0" borderId="3" xfId="0"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1" fillId="0" borderId="3" xfId="0" applyFont="1" applyFill="1" applyBorder="1" applyAlignment="1" applyProtection="1">
      <alignment horizontal="left" vertical="top"/>
    </xf>
    <xf numFmtId="0" fontId="1" fillId="0" borderId="3" xfId="0" applyFont="1" applyFill="1" applyBorder="1" applyProtection="1"/>
    <xf numFmtId="0" fontId="1" fillId="0" borderId="3" xfId="0" applyFont="1" applyFill="1" applyBorder="1" applyAlignment="1" applyProtection="1">
      <alignment horizontal="center" vertical="center" wrapText="1"/>
    </xf>
    <xf numFmtId="0" fontId="1" fillId="0" borderId="0"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1" fillId="0" borderId="1" xfId="0" applyFont="1" applyFill="1" applyBorder="1" applyAlignment="1" applyProtection="1">
      <alignment horizontal="left" vertical="center"/>
    </xf>
    <xf numFmtId="0" fontId="1" fillId="0" borderId="0" xfId="0" applyFont="1" applyFill="1" applyBorder="1" applyAlignment="1" applyProtection="1">
      <alignment horizontal="left" vertical="center"/>
    </xf>
    <xf numFmtId="0" fontId="1" fillId="0" borderId="1" xfId="0" applyFont="1" applyFill="1" applyBorder="1" applyAlignment="1" applyProtection="1">
      <alignment horizontal="left" vertical="center" wrapText="1"/>
    </xf>
    <xf numFmtId="0" fontId="1" fillId="0" borderId="15" xfId="0" applyFont="1" applyFill="1" applyBorder="1" applyAlignment="1" applyProtection="1">
      <alignment horizontal="left" vertical="center"/>
    </xf>
    <xf numFmtId="7" fontId="1" fillId="0" borderId="0" xfId="48" applyNumberFormat="1" applyFont="1" applyFill="1" applyBorder="1" applyAlignment="1" applyProtection="1">
      <alignment horizontal="left" vertical="center"/>
    </xf>
    <xf numFmtId="0" fontId="1" fillId="0" borderId="1" xfId="5" applyFont="1" applyFill="1" applyBorder="1" applyAlignment="1" applyProtection="1">
      <alignment horizontal="left" vertical="center"/>
    </xf>
    <xf numFmtId="0" fontId="1" fillId="0" borderId="0" xfId="5" applyFont="1" applyFill="1" applyBorder="1" applyAlignment="1" applyProtection="1">
      <alignment horizontal="left" vertical="center"/>
    </xf>
    <xf numFmtId="3" fontId="16" fillId="0" borderId="1" xfId="48" applyNumberFormat="1" applyFont="1" applyFill="1" applyBorder="1" applyAlignment="1" applyProtection="1">
      <alignment horizontal="left" vertical="center"/>
    </xf>
    <xf numFmtId="195" fontId="1" fillId="0" borderId="0" xfId="47" applyNumberFormat="1" applyFont="1" applyFill="1" applyBorder="1" applyAlignment="1" applyProtection="1">
      <alignment horizontal="left" vertical="center"/>
    </xf>
    <xf numFmtId="195" fontId="16" fillId="0" borderId="0" xfId="47" applyNumberFormat="1" applyFont="1" applyFill="1" applyBorder="1" applyAlignment="1" applyProtection="1">
      <alignment horizontal="left" vertical="center"/>
    </xf>
    <xf numFmtId="0" fontId="1" fillId="0" borderId="0" xfId="0" applyFont="1" applyFill="1" applyBorder="1" applyAlignment="1" applyProtection="1">
      <alignment horizontal="left" vertical="center" wrapText="1"/>
    </xf>
    <xf numFmtId="4" fontId="16" fillId="0" borderId="1" xfId="47" applyNumberFormat="1" applyFont="1" applyFill="1" applyBorder="1" applyAlignment="1" applyProtection="1">
      <alignment horizontal="left" vertical="center"/>
    </xf>
    <xf numFmtId="195" fontId="50" fillId="0" borderId="0" xfId="47" applyNumberFormat="1" applyFont="1" applyFill="1" applyBorder="1" applyAlignment="1" applyProtection="1">
      <alignment horizontal="left" vertical="center"/>
    </xf>
    <xf numFmtId="10" fontId="1" fillId="0" borderId="0" xfId="5" applyNumberFormat="1" applyFont="1" applyFill="1" applyBorder="1" applyAlignment="1" applyProtection="1">
      <alignment horizontal="left" vertical="center"/>
    </xf>
    <xf numFmtId="3" fontId="1" fillId="4" borderId="1" xfId="5" applyNumberFormat="1" applyFont="1" applyFill="1" applyBorder="1" applyAlignment="1" applyProtection="1">
      <alignment horizontal="left" vertical="center"/>
    </xf>
    <xf numFmtId="10" fontId="1" fillId="0" borderId="0" xfId="0" applyNumberFormat="1" applyFont="1" applyFill="1" applyBorder="1" applyAlignment="1" applyProtection="1">
      <alignment horizontal="left" vertical="center"/>
    </xf>
    <xf numFmtId="3" fontId="1" fillId="0" borderId="1" xfId="0" applyNumberFormat="1" applyFont="1" applyFill="1" applyBorder="1" applyAlignment="1" applyProtection="1">
      <alignment horizontal="left" vertical="center"/>
    </xf>
    <xf numFmtId="3" fontId="1" fillId="0" borderId="1" xfId="5" applyNumberFormat="1" applyFont="1" applyFill="1" applyBorder="1" applyAlignment="1" applyProtection="1">
      <alignment horizontal="left" vertical="center"/>
    </xf>
    <xf numFmtId="196" fontId="1" fillId="4" borderId="1" xfId="5" applyNumberFormat="1" applyFont="1" applyFill="1" applyBorder="1" applyAlignment="1" applyProtection="1">
      <alignment horizontal="left" vertical="center"/>
    </xf>
    <xf numFmtId="0" fontId="1" fillId="0" borderId="0" xfId="5" applyFont="1" applyFill="1" applyBorder="1" applyAlignment="1" applyProtection="1">
      <alignment vertical="center"/>
    </xf>
    <xf numFmtId="0" fontId="1" fillId="0" borderId="0" xfId="5" applyFont="1" applyFill="1" applyBorder="1" applyProtection="1"/>
    <xf numFmtId="2" fontId="16" fillId="0" borderId="0" xfId="47" applyNumberFormat="1" applyFont="1" applyFill="1" applyBorder="1" applyAlignment="1" applyProtection="1">
      <alignment horizontal="right"/>
    </xf>
    <xf numFmtId="10" fontId="16" fillId="0" borderId="0" xfId="0" applyNumberFormat="1" applyFont="1" applyFill="1" applyBorder="1" applyAlignment="1" applyProtection="1">
      <alignment vertical="center"/>
    </xf>
    <xf numFmtId="0" fontId="1" fillId="0" borderId="0" xfId="0" applyFont="1" applyFill="1" applyBorder="1" applyAlignment="1" applyProtection="1">
      <alignment horizontal="center"/>
    </xf>
    <xf numFmtId="2" fontId="50" fillId="0" borderId="11" xfId="48" applyNumberFormat="1" applyFont="1" applyFill="1" applyBorder="1" applyAlignment="1" applyProtection="1">
      <alignment horizontal="right" vertical="center"/>
    </xf>
    <xf numFmtId="0" fontId="1" fillId="2" borderId="2" xfId="5" applyFont="1" applyFill="1" applyBorder="1" applyAlignment="1" applyProtection="1">
      <alignment horizontal="left" vertical="center"/>
      <protection locked="0"/>
    </xf>
    <xf numFmtId="0" fontId="1" fillId="0" borderId="0" xfId="0" applyFont="1" applyFill="1" applyBorder="1" applyAlignment="1" applyProtection="1">
      <alignment horizontal="left" vertical="top" wrapText="1"/>
    </xf>
    <xf numFmtId="0" fontId="56" fillId="5" borderId="0" xfId="0" applyFont="1" applyFill="1" applyAlignment="1" applyProtection="1">
      <alignment horizontal="left"/>
      <protection locked="0"/>
    </xf>
    <xf numFmtId="0" fontId="50" fillId="0" borderId="5" xfId="0" applyFont="1" applyFill="1" applyBorder="1" applyAlignment="1" applyProtection="1">
      <alignment horizontal="left" vertical="center"/>
    </xf>
    <xf numFmtId="0" fontId="50" fillId="0" borderId="2" xfId="0" applyFont="1" applyFill="1" applyBorder="1" applyAlignment="1" applyProtection="1">
      <alignment horizontal="left" vertical="center"/>
    </xf>
    <xf numFmtId="0" fontId="57" fillId="0" borderId="2" xfId="0" applyNumberFormat="1" applyFont="1" applyFill="1" applyBorder="1" applyAlignment="1" applyProtection="1">
      <alignment horizontal="left" vertical="center" wrapText="1"/>
    </xf>
    <xf numFmtId="0" fontId="50" fillId="0" borderId="2" xfId="0" applyFont="1" applyBorder="1" applyAlignment="1" applyProtection="1">
      <alignment horizontal="left" vertical="center"/>
    </xf>
    <xf numFmtId="0" fontId="57" fillId="0" borderId="2" xfId="0" applyFont="1" applyFill="1" applyBorder="1" applyAlignment="1" applyProtection="1">
      <alignment horizontal="left" vertical="center" wrapText="1"/>
    </xf>
    <xf numFmtId="0" fontId="50" fillId="0" borderId="2" xfId="0" applyFont="1" applyFill="1" applyBorder="1" applyAlignment="1" applyProtection="1">
      <alignment horizontal="left" vertical="center" wrapText="1"/>
    </xf>
    <xf numFmtId="1" fontId="50" fillId="0" borderId="2" xfId="0" applyNumberFormat="1" applyFont="1" applyFill="1" applyBorder="1" applyAlignment="1" applyProtection="1">
      <alignment horizontal="left" vertical="center"/>
    </xf>
    <xf numFmtId="0" fontId="50" fillId="0" borderId="2" xfId="0" applyFont="1" applyFill="1" applyBorder="1" applyAlignment="1" applyProtection="1">
      <alignment horizontal="left" vertical="center"/>
      <protection locked="0"/>
    </xf>
    <xf numFmtId="2" fontId="50" fillId="0" borderId="10" xfId="0" applyNumberFormat="1" applyFont="1" applyFill="1" applyBorder="1" applyAlignment="1" applyProtection="1">
      <alignment horizontal="left" vertical="center"/>
    </xf>
    <xf numFmtId="0" fontId="50" fillId="5" borderId="0" xfId="0" applyFont="1" applyFill="1" applyAlignment="1" applyProtection="1">
      <alignment horizontal="left" wrapText="1"/>
      <protection locked="0"/>
    </xf>
    <xf numFmtId="0" fontId="56" fillId="0" borderId="0" xfId="0" applyFont="1" applyFill="1" applyBorder="1" applyAlignment="1" applyProtection="1">
      <alignment horizontal="left" vertical="center"/>
      <protection locked="0"/>
    </xf>
    <xf numFmtId="4" fontId="15" fillId="0" borderId="38" xfId="0" applyNumberFormat="1" applyFont="1" applyFill="1" applyBorder="1" applyAlignment="1" applyProtection="1">
      <alignment horizontal="center" vertical="center" wrapText="1"/>
    </xf>
    <xf numFmtId="0" fontId="25" fillId="9" borderId="3" xfId="0" applyFont="1" applyFill="1" applyBorder="1" applyAlignment="1">
      <alignment horizontal="left" vertical="center"/>
    </xf>
    <xf numFmtId="4" fontId="15" fillId="0" borderId="28" xfId="0" applyNumberFormat="1" applyFont="1" applyFill="1" applyBorder="1" applyAlignment="1" applyProtection="1">
      <alignment vertical="top" wrapText="1"/>
    </xf>
    <xf numFmtId="4" fontId="16" fillId="0" borderId="32" xfId="0" applyNumberFormat="1" applyFont="1" applyFill="1" applyBorder="1" applyAlignment="1">
      <alignment horizontal="center" vertical="center" wrapText="1"/>
    </xf>
    <xf numFmtId="4" fontId="16" fillId="7" borderId="26" xfId="0" applyNumberFormat="1" applyFont="1" applyFill="1" applyBorder="1" applyAlignment="1">
      <alignment horizontal="center" vertical="center" wrapText="1"/>
    </xf>
    <xf numFmtId="4" fontId="19" fillId="3" borderId="27" xfId="0" applyNumberFormat="1" applyFont="1" applyFill="1" applyBorder="1" applyAlignment="1" applyProtection="1">
      <alignment horizontal="center" vertical="center"/>
      <protection locked="0"/>
    </xf>
    <xf numFmtId="4" fontId="19" fillId="3" borderId="26" xfId="0" applyNumberFormat="1" applyFont="1" applyFill="1" applyBorder="1" applyAlignment="1" applyProtection="1">
      <alignment horizontal="center" vertical="center"/>
      <protection locked="0"/>
    </xf>
    <xf numFmtId="4" fontId="41" fillId="3" borderId="26" xfId="0" applyNumberFormat="1" applyFont="1" applyFill="1" applyBorder="1" applyAlignment="1" applyProtection="1">
      <alignment horizontal="center" vertical="center"/>
      <protection locked="0"/>
    </xf>
    <xf numFmtId="4" fontId="19" fillId="3" borderId="27" xfId="0" applyNumberFormat="1" applyFont="1" applyFill="1" applyBorder="1" applyAlignment="1" applyProtection="1">
      <alignment horizontal="center" vertical="center" wrapText="1"/>
      <protection locked="0"/>
    </xf>
    <xf numFmtId="4" fontId="1" fillId="3" borderId="26" xfId="5" applyNumberFormat="1" applyFont="1" applyFill="1" applyBorder="1" applyAlignment="1" applyProtection="1">
      <alignment horizontal="center" vertical="center"/>
      <protection locked="0"/>
    </xf>
    <xf numFmtId="4" fontId="1" fillId="3" borderId="26" xfId="0" applyNumberFormat="1" applyFont="1" applyFill="1" applyBorder="1" applyAlignment="1" applyProtection="1">
      <alignment horizontal="center" vertical="center"/>
      <protection locked="0"/>
    </xf>
    <xf numFmtId="4" fontId="1" fillId="9" borderId="0" xfId="0" applyNumberFormat="1" applyFont="1" applyFill="1" applyBorder="1" applyAlignment="1">
      <alignment horizontal="center" vertical="center"/>
    </xf>
    <xf numFmtId="0" fontId="16" fillId="0" borderId="39" xfId="0" applyFont="1" applyBorder="1" applyAlignment="1">
      <alignment horizontal="left" vertical="center" wrapText="1"/>
    </xf>
    <xf numFmtId="0" fontId="19" fillId="0" borderId="17" xfId="0" applyFont="1" applyBorder="1" applyAlignment="1">
      <alignment horizontal="left" vertical="center" wrapText="1"/>
    </xf>
    <xf numFmtId="4" fontId="1" fillId="3" borderId="40" xfId="0" applyNumberFormat="1" applyFont="1" applyFill="1" applyBorder="1" applyAlignment="1" applyProtection="1">
      <alignment horizontal="center" vertical="center"/>
      <protection locked="0"/>
    </xf>
    <xf numFmtId="4" fontId="40" fillId="3" borderId="26" xfId="0" applyNumberFormat="1" applyFont="1" applyFill="1" applyBorder="1" applyAlignment="1" applyProtection="1">
      <alignment horizontal="center" vertical="top"/>
      <protection locked="0"/>
    </xf>
    <xf numFmtId="4" fontId="1" fillId="0" borderId="15" xfId="47" applyNumberFormat="1" applyFont="1" applyFill="1" applyBorder="1" applyAlignment="1" applyProtection="1">
      <alignment vertical="center"/>
    </xf>
    <xf numFmtId="0" fontId="1" fillId="4" borderId="10" xfId="5" applyFont="1" applyFill="1" applyBorder="1" applyAlignment="1" applyProtection="1">
      <alignment horizontal="left" vertical="center"/>
    </xf>
    <xf numFmtId="0" fontId="1" fillId="4" borderId="9" xfId="5" applyFill="1" applyBorder="1" applyAlignment="1" applyProtection="1">
      <alignment vertical="center"/>
    </xf>
    <xf numFmtId="0" fontId="28" fillId="0" borderId="0" xfId="0" applyNumberFormat="1" applyFont="1" applyFill="1" applyBorder="1" applyAlignment="1" applyProtection="1">
      <alignment horizontal="left" vertical="center" wrapText="1"/>
    </xf>
    <xf numFmtId="0" fontId="1" fillId="0" borderId="1" xfId="0" applyFont="1" applyFill="1" applyBorder="1" applyAlignment="1" applyProtection="1">
      <alignment horizontal="left" vertical="top" wrapText="1"/>
    </xf>
    <xf numFmtId="0" fontId="1" fillId="3" borderId="6"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42" fillId="0" borderId="17" xfId="0" applyFont="1" applyFill="1" applyBorder="1" applyAlignment="1" applyProtection="1">
      <alignment horizontal="left" vertical="top" wrapText="1"/>
    </xf>
    <xf numFmtId="0" fontId="42" fillId="0" borderId="18" xfId="0" applyFont="1" applyFill="1" applyBorder="1" applyAlignment="1" applyProtection="1">
      <alignment horizontal="left" vertical="top" wrapText="1"/>
    </xf>
    <xf numFmtId="0" fontId="42" fillId="0" borderId="19" xfId="0" applyFont="1" applyFill="1" applyBorder="1" applyAlignment="1" applyProtection="1">
      <alignment horizontal="left" vertical="top" wrapText="1"/>
    </xf>
    <xf numFmtId="0" fontId="1" fillId="3" borderId="1"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0" fontId="16" fillId="7" borderId="6" xfId="0" applyFont="1" applyFill="1" applyBorder="1" applyAlignment="1" applyProtection="1">
      <alignment horizontal="left" vertical="center" wrapText="1"/>
    </xf>
    <xf numFmtId="0" fontId="16" fillId="7" borderId="7" xfId="0" applyFont="1" applyFill="1" applyBorder="1" applyAlignment="1" applyProtection="1">
      <alignment horizontal="left" vertical="center" wrapText="1"/>
    </xf>
    <xf numFmtId="0" fontId="16" fillId="7" borderId="8" xfId="0" applyFont="1" applyFill="1" applyBorder="1" applyAlignment="1" applyProtection="1">
      <alignment horizontal="left" vertical="center" wrapText="1"/>
    </xf>
    <xf numFmtId="0" fontId="16" fillId="7" borderId="1" xfId="0" applyFont="1" applyFill="1" applyBorder="1" applyAlignment="1" applyProtection="1">
      <alignment horizontal="left" vertical="center"/>
    </xf>
    <xf numFmtId="0" fontId="55" fillId="4" borderId="21" xfId="49" applyFont="1" applyFill="1" applyBorder="1" applyAlignment="1" applyProtection="1">
      <alignment horizontal="left" vertical="top" wrapText="1"/>
      <protection locked="0"/>
    </xf>
    <xf numFmtId="0" fontId="55" fillId="4" borderId="16" xfId="49" applyFont="1" applyFill="1" applyBorder="1" applyAlignment="1" applyProtection="1">
      <alignment horizontal="left" vertical="top" wrapText="1"/>
      <protection locked="0"/>
    </xf>
    <xf numFmtId="0" fontId="16" fillId="7" borderId="1" xfId="0" applyFont="1" applyFill="1" applyBorder="1" applyAlignment="1" applyProtection="1">
      <alignment horizontal="left" vertical="center" wrapText="1"/>
    </xf>
    <xf numFmtId="0" fontId="16" fillId="7" borderId="1" xfId="0" applyFont="1" applyFill="1" applyBorder="1" applyAlignment="1" applyProtection="1">
      <alignment horizontal="left" vertical="top" wrapText="1"/>
    </xf>
    <xf numFmtId="0" fontId="16" fillId="7" borderId="1" xfId="0" applyFont="1" applyFill="1" applyBorder="1" applyAlignment="1" applyProtection="1">
      <alignment horizontal="left" vertical="top"/>
    </xf>
    <xf numFmtId="0" fontId="16" fillId="7" borderId="6" xfId="0" applyFont="1" applyFill="1" applyBorder="1" applyAlignment="1" applyProtection="1">
      <alignment horizontal="left" vertical="center"/>
    </xf>
    <xf numFmtId="0" fontId="16" fillId="7" borderId="7" xfId="0" applyFont="1" applyFill="1" applyBorder="1" applyAlignment="1" applyProtection="1">
      <alignment horizontal="left" vertical="center"/>
    </xf>
    <xf numFmtId="0" fontId="16" fillId="7" borderId="8" xfId="0" applyFont="1" applyFill="1" applyBorder="1" applyAlignment="1" applyProtection="1">
      <alignment horizontal="left" vertical="center"/>
    </xf>
    <xf numFmtId="0" fontId="1" fillId="4" borderId="6" xfId="5" applyFont="1" applyFill="1" applyBorder="1" applyAlignment="1" applyProtection="1">
      <alignment horizontal="left" vertical="center" wrapText="1"/>
    </xf>
    <xf numFmtId="0" fontId="1" fillId="4" borderId="7" xfId="5" applyFont="1" applyFill="1" applyBorder="1" applyAlignment="1" applyProtection="1">
      <alignment horizontal="left" vertical="center" wrapText="1"/>
    </xf>
    <xf numFmtId="0" fontId="1" fillId="4" borderId="8" xfId="5" applyFont="1" applyFill="1" applyBorder="1" applyAlignment="1" applyProtection="1">
      <alignment horizontal="left" vertical="center" wrapText="1"/>
    </xf>
    <xf numFmtId="0" fontId="15" fillId="2" borderId="12" xfId="0" applyNumberFormat="1" applyFont="1" applyFill="1" applyBorder="1" applyAlignment="1" applyProtection="1">
      <alignment horizontal="center" vertical="center" wrapText="1"/>
    </xf>
    <xf numFmtId="0" fontId="1" fillId="5" borderId="0" xfId="0" applyFont="1" applyFill="1" applyAlignment="1" applyProtection="1">
      <alignment horizontal="left" vertical="center" wrapText="1"/>
    </xf>
    <xf numFmtId="0" fontId="16" fillId="0" borderId="6" xfId="5" applyFont="1" applyFill="1" applyBorder="1" applyAlignment="1" applyProtection="1">
      <alignment horizontal="center" vertical="center" wrapText="1"/>
      <protection locked="0"/>
    </xf>
    <xf numFmtId="0" fontId="16" fillId="0" borderId="7" xfId="5" applyFont="1" applyFill="1" applyBorder="1" applyAlignment="1" applyProtection="1">
      <alignment horizontal="center" vertical="center" wrapText="1"/>
      <protection locked="0"/>
    </xf>
    <xf numFmtId="3" fontId="16" fillId="0" borderId="6" xfId="5" applyNumberFormat="1" applyFont="1" applyFill="1" applyBorder="1" applyAlignment="1" applyProtection="1">
      <alignment horizontal="left" vertical="center" wrapText="1"/>
    </xf>
    <xf numFmtId="3" fontId="16" fillId="0" borderId="7" xfId="5" applyNumberFormat="1" applyFont="1" applyFill="1" applyBorder="1" applyAlignment="1" applyProtection="1">
      <alignment horizontal="left" vertical="center" wrapText="1"/>
    </xf>
    <xf numFmtId="3" fontId="16" fillId="0" borderId="8" xfId="5" applyNumberFormat="1" applyFont="1" applyFill="1" applyBorder="1" applyAlignment="1" applyProtection="1">
      <alignment horizontal="left" vertical="center" wrapText="1"/>
    </xf>
    <xf numFmtId="0" fontId="26" fillId="2" borderId="1" xfId="0" applyNumberFormat="1" applyFont="1" applyFill="1" applyBorder="1" applyAlignment="1" applyProtection="1">
      <alignment horizontal="left" vertical="top" wrapText="1"/>
    </xf>
    <xf numFmtId="0" fontId="1" fillId="0" borderId="6" xfId="5" applyFont="1" applyFill="1" applyBorder="1" applyAlignment="1" applyProtection="1">
      <alignment horizontal="left" vertical="top" wrapText="1"/>
    </xf>
    <xf numFmtId="0" fontId="1" fillId="0" borderId="7" xfId="5" applyFont="1" applyFill="1" applyBorder="1" applyAlignment="1" applyProtection="1">
      <alignment horizontal="left" vertical="top" wrapText="1"/>
    </xf>
    <xf numFmtId="0" fontId="1" fillId="0" borderId="8" xfId="5" applyFont="1" applyFill="1" applyBorder="1" applyAlignment="1" applyProtection="1">
      <alignment horizontal="left" vertical="top" wrapText="1"/>
    </xf>
    <xf numFmtId="0" fontId="16" fillId="0" borderId="6" xfId="5" applyFont="1" applyFill="1" applyBorder="1" applyAlignment="1" applyProtection="1">
      <alignment horizontal="center" vertical="center" wrapText="1"/>
    </xf>
    <xf numFmtId="0" fontId="16" fillId="0" borderId="7" xfId="5" applyFont="1" applyFill="1" applyBorder="1" applyAlignment="1" applyProtection="1">
      <alignment horizontal="center" vertical="center" wrapText="1"/>
    </xf>
    <xf numFmtId="0" fontId="16" fillId="0" borderId="8" xfId="5" applyFont="1" applyFill="1" applyBorder="1" applyAlignment="1" applyProtection="1">
      <alignment horizontal="center" vertical="center" wrapText="1"/>
    </xf>
    <xf numFmtId="0" fontId="16" fillId="4" borderId="6" xfId="5" applyFont="1" applyFill="1" applyBorder="1" applyAlignment="1" applyProtection="1">
      <alignment horizontal="left" vertical="center" wrapText="1"/>
    </xf>
    <xf numFmtId="0" fontId="16" fillId="4" borderId="7" xfId="5" applyFont="1" applyFill="1" applyBorder="1" applyAlignment="1" applyProtection="1">
      <alignment horizontal="left" vertical="center" wrapText="1"/>
    </xf>
    <xf numFmtId="0" fontId="16" fillId="4" borderId="8" xfId="5" applyFont="1" applyFill="1" applyBorder="1" applyAlignment="1" applyProtection="1">
      <alignment horizontal="left" vertical="center" wrapText="1"/>
    </xf>
    <xf numFmtId="0" fontId="16" fillId="0" borderId="8" xfId="5" applyFont="1" applyFill="1" applyBorder="1" applyAlignment="1" applyProtection="1">
      <alignment horizontal="center" vertical="center" wrapText="1"/>
      <protection locked="0"/>
    </xf>
    <xf numFmtId="3" fontId="16" fillId="0" borderId="6" xfId="5" applyNumberFormat="1" applyFont="1" applyFill="1" applyBorder="1" applyAlignment="1" applyProtection="1">
      <alignment horizontal="left" vertical="center" wrapText="1"/>
      <protection locked="0"/>
    </xf>
    <xf numFmtId="3" fontId="1" fillId="0" borderId="7" xfId="5" applyNumberFormat="1" applyFont="1" applyFill="1" applyBorder="1" applyAlignment="1" applyProtection="1">
      <alignment horizontal="left" vertical="center" wrapText="1"/>
      <protection locked="0"/>
    </xf>
    <xf numFmtId="3" fontId="1" fillId="0" borderId="8" xfId="5" applyNumberFormat="1" applyFont="1" applyFill="1" applyBorder="1" applyAlignment="1" applyProtection="1">
      <alignment horizontal="left" vertical="center" wrapText="1"/>
      <protection locked="0"/>
    </xf>
    <xf numFmtId="0" fontId="1" fillId="0" borderId="11" xfId="5" applyFont="1" applyBorder="1" applyAlignment="1" applyProtection="1">
      <alignment horizontal="left" vertical="center" wrapText="1"/>
    </xf>
    <xf numFmtId="0" fontId="16" fillId="4" borderId="6" xfId="5" applyFont="1" applyFill="1" applyBorder="1" applyAlignment="1" applyProtection="1">
      <alignment vertical="center" wrapText="1"/>
    </xf>
    <xf numFmtId="0" fontId="16" fillId="4" borderId="7" xfId="5" applyFont="1" applyFill="1" applyBorder="1" applyAlignment="1" applyProtection="1">
      <alignment vertical="center" wrapText="1"/>
    </xf>
    <xf numFmtId="0" fontId="16" fillId="4" borderId="8" xfId="5" applyFont="1" applyFill="1" applyBorder="1" applyAlignment="1" applyProtection="1">
      <alignment vertical="center" wrapText="1"/>
    </xf>
    <xf numFmtId="0" fontId="16" fillId="0" borderId="1" xfId="5" applyFont="1" applyBorder="1" applyAlignment="1" applyProtection="1">
      <alignment vertical="center"/>
    </xf>
    <xf numFmtId="0" fontId="1" fillId="4" borderId="18" xfId="5" applyFont="1" applyFill="1" applyBorder="1" applyAlignment="1" applyProtection="1">
      <alignment horizontal="left" vertical="center" wrapText="1"/>
    </xf>
    <xf numFmtId="0" fontId="16" fillId="0" borderId="6" xfId="5" applyFont="1" applyBorder="1" applyAlignment="1" applyProtection="1">
      <alignment horizontal="left" vertical="center"/>
    </xf>
    <xf numFmtId="0" fontId="16" fillId="0" borderId="7" xfId="5" applyFont="1" applyBorder="1" applyAlignment="1" applyProtection="1">
      <alignment horizontal="left" vertical="center"/>
    </xf>
    <xf numFmtId="0" fontId="16" fillId="0" borderId="8" xfId="5" applyFont="1" applyBorder="1" applyAlignment="1" applyProtection="1">
      <alignment horizontal="left" vertical="center"/>
    </xf>
    <xf numFmtId="0" fontId="45" fillId="0" borderId="37" xfId="0" applyNumberFormat="1" applyFont="1" applyFill="1" applyBorder="1" applyAlignment="1" applyProtection="1">
      <alignment vertical="top" wrapText="1"/>
    </xf>
    <xf numFmtId="0" fontId="45" fillId="0" borderId="31" xfId="0" applyNumberFormat="1" applyFont="1" applyFill="1" applyBorder="1" applyAlignment="1" applyProtection="1">
      <alignment vertical="top" wrapText="1"/>
    </xf>
    <xf numFmtId="0" fontId="1" fillId="4" borderId="35" xfId="0" applyFont="1" applyFill="1" applyBorder="1" applyAlignment="1">
      <alignment vertical="top" wrapText="1"/>
    </xf>
    <xf numFmtId="0" fontId="1" fillId="4" borderId="36" xfId="0" applyFont="1" applyFill="1" applyBorder="1" applyAlignment="1">
      <alignment vertical="top" wrapText="1"/>
    </xf>
    <xf numFmtId="0" fontId="16" fillId="7" borderId="23" xfId="0" applyFont="1" applyFill="1" applyBorder="1" applyAlignment="1">
      <alignment horizontal="left" vertical="center" wrapText="1"/>
    </xf>
    <xf numFmtId="0" fontId="16" fillId="7" borderId="7" xfId="0" applyFont="1" applyFill="1" applyBorder="1" applyAlignment="1">
      <alignment horizontal="left" vertical="center" wrapText="1"/>
    </xf>
    <xf numFmtId="0" fontId="16" fillId="7" borderId="16" xfId="0" applyFont="1" applyFill="1" applyBorder="1" applyAlignment="1">
      <alignment horizontal="left" vertical="center" wrapText="1"/>
    </xf>
    <xf numFmtId="0" fontId="16" fillId="0" borderId="33" xfId="0" applyFont="1" applyFill="1" applyBorder="1" applyAlignment="1">
      <alignment horizontal="center" vertical="center" wrapText="1"/>
    </xf>
    <xf numFmtId="0" fontId="16" fillId="0" borderId="34" xfId="0" applyFont="1" applyFill="1" applyBorder="1" applyAlignment="1">
      <alignment horizontal="center" vertical="center" wrapText="1"/>
    </xf>
    <xf numFmtId="0" fontId="16" fillId="8" borderId="3" xfId="0" applyFont="1" applyFill="1" applyBorder="1" applyAlignment="1">
      <alignment horizontal="center" vertical="center" wrapText="1"/>
    </xf>
    <xf numFmtId="0" fontId="16" fillId="8" borderId="0" xfId="0" applyFont="1" applyFill="1" applyBorder="1" applyAlignment="1">
      <alignment horizontal="center" vertical="center" wrapText="1"/>
    </xf>
    <xf numFmtId="0" fontId="16" fillId="7" borderId="29" xfId="0" applyFont="1" applyFill="1" applyBorder="1" applyAlignment="1">
      <alignment horizontal="left" vertical="center" wrapText="1"/>
    </xf>
    <xf numFmtId="0" fontId="16" fillId="7" borderId="18" xfId="0" applyFont="1" applyFill="1" applyBorder="1" applyAlignment="1">
      <alignment horizontal="left" vertical="center" wrapText="1"/>
    </xf>
    <xf numFmtId="0" fontId="16" fillId="6" borderId="6" xfId="0" applyFont="1" applyFill="1" applyBorder="1" applyAlignment="1">
      <alignment horizontal="center" vertical="top"/>
    </xf>
    <xf numFmtId="0" fontId="16" fillId="6" borderId="7" xfId="0" applyFont="1" applyFill="1" applyBorder="1" applyAlignment="1">
      <alignment horizontal="center" vertical="top"/>
    </xf>
    <xf numFmtId="0" fontId="16" fillId="6" borderId="8" xfId="0" applyFont="1" applyFill="1" applyBorder="1" applyAlignment="1">
      <alignment horizontal="center" vertical="top"/>
    </xf>
  </cellXfs>
  <cellStyles count="50">
    <cellStyle name="0ohneP" xfId="7"/>
    <cellStyle name="10mitP" xfId="8"/>
    <cellStyle name="12mitP" xfId="9"/>
    <cellStyle name="12ohneP" xfId="10"/>
    <cellStyle name="13mitP" xfId="11"/>
    <cellStyle name="1mitP" xfId="12"/>
    <cellStyle name="1ohneP" xfId="13"/>
    <cellStyle name="2mitP" xfId="14"/>
    <cellStyle name="2ohneP" xfId="15"/>
    <cellStyle name="2x indented GHG Textfiels" xfId="16"/>
    <cellStyle name="3mitP" xfId="17"/>
    <cellStyle name="3ohneP" xfId="18"/>
    <cellStyle name="4mitP" xfId="19"/>
    <cellStyle name="4ohneP" xfId="20"/>
    <cellStyle name="5x indented GHG Textfiels" xfId="21"/>
    <cellStyle name="6mitP" xfId="22"/>
    <cellStyle name="6ohneP" xfId="23"/>
    <cellStyle name="7mitP" xfId="24"/>
    <cellStyle name="9mitP" xfId="25"/>
    <cellStyle name="9ohneP" xfId="26"/>
    <cellStyle name="A4 Auto Format" xfId="27"/>
    <cellStyle name="A4 Gg" xfId="28"/>
    <cellStyle name="A4 kg" xfId="29"/>
    <cellStyle name="A4 kt" xfId="30"/>
    <cellStyle name="A4 No Format" xfId="31"/>
    <cellStyle name="A4 Normal" xfId="32"/>
    <cellStyle name="A4 Stck" xfId="33"/>
    <cellStyle name="A4 Stk" xfId="34"/>
    <cellStyle name="A4 T.Stk" xfId="35"/>
    <cellStyle name="A4 TJ" xfId="36"/>
    <cellStyle name="A4 TStk" xfId="37"/>
    <cellStyle name="A4 Year" xfId="38"/>
    <cellStyle name="Bold GHG Numbers (0.00)" xfId="39"/>
    <cellStyle name="Euro" xfId="1"/>
    <cellStyle name="Euro 2" xfId="40"/>
    <cellStyle name="Headline" xfId="41"/>
    <cellStyle name="Komma 2" xfId="6"/>
    <cellStyle name="Komma 3" xfId="46"/>
    <cellStyle name="Link" xfId="49" builtinId="8"/>
    <cellStyle name="mitP" xfId="42"/>
    <cellStyle name="Normal GHG Numbers (0.00)" xfId="43"/>
    <cellStyle name="Normal GHG Textfiels Bold" xfId="44"/>
    <cellStyle name="Normal GHG whole table" xfId="45"/>
    <cellStyle name="Prozent 2" xfId="4"/>
    <cellStyle name="Standard" xfId="0" builtinId="0"/>
    <cellStyle name="Standard 2" xfId="2"/>
    <cellStyle name="Standard 2 2" xfId="5"/>
    <cellStyle name="Standard 3" xfId="3"/>
    <cellStyle name="Währung" xfId="48" builtinId="4"/>
    <cellStyle name="Währung 2" xfId="47"/>
  </cellStyles>
  <dxfs count="4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6" tint="0.79998168889431442"/>
        </patternFill>
      </fill>
    </dxf>
    <dxf>
      <fill>
        <patternFill>
          <bgColor theme="5" tint="0.79998168889431442"/>
        </patternFill>
      </fill>
    </dxf>
  </dxfs>
  <tableStyles count="0" defaultTableStyle="TableStyleMedium9" defaultPivotStyle="PivotStyleLight16"/>
  <colors>
    <mruColors>
      <color rgb="FF008444"/>
      <color rgb="FF008A3E"/>
      <color rgb="FFE6B8B9"/>
      <color rgb="FFFFFFCC"/>
      <color rgb="FF9BBB59"/>
      <color rgb="FF9BBB37"/>
      <color rgb="FF00A802"/>
      <color rgb="FFFFFF99"/>
      <color rgb="FFE6B9B8"/>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2" dropStyle="combo" dx="16" fmlaLink="$I$25" fmlaRange="WErte!$C$7:$C$8" noThreeD="1" sel="1" val="0"/>
</file>

<file path=xl/ctrlProps/ctrlProp10.xml><?xml version="1.0" encoding="utf-8"?>
<formControlPr xmlns="http://schemas.microsoft.com/office/spreadsheetml/2009/9/main" objectType="Drop" dropLines="3" dropStyle="combo" dx="16" fmlaLink="$I$6" fmlaRange="WErte!$C$15:$C$17" noThreeD="1" sel="1" val="0"/>
</file>

<file path=xl/ctrlProps/ctrlProp2.xml><?xml version="1.0" encoding="utf-8"?>
<formControlPr xmlns="http://schemas.microsoft.com/office/spreadsheetml/2009/9/main" objectType="Drop" dropLines="2" dropStyle="combo" dx="16" fmlaLink="$I$29" fmlaRange="WErte!$C$7:$C$8" noThreeD="1" sel="1" val="0"/>
</file>

<file path=xl/ctrlProps/ctrlProp3.xml><?xml version="1.0" encoding="utf-8"?>
<formControlPr xmlns="http://schemas.microsoft.com/office/spreadsheetml/2009/9/main" objectType="Drop" dropLines="3" dropStyle="combo" dx="16" fmlaLink="$I$33" fmlaRange="WErte!$C$9:$C$11" noThreeD="1" sel="1" val="0"/>
</file>

<file path=xl/ctrlProps/ctrlProp4.xml><?xml version="1.0" encoding="utf-8"?>
<formControlPr xmlns="http://schemas.microsoft.com/office/spreadsheetml/2009/9/main" objectType="Drop" dropLines="2" dropStyle="combo" dx="16" fmlaLink="$I$28" fmlaRange="WErte!$C$7:$C$8" noThreeD="1" sel="1" val="0"/>
</file>

<file path=xl/ctrlProps/ctrlProp5.xml><?xml version="1.0" encoding="utf-8"?>
<formControlPr xmlns="http://schemas.microsoft.com/office/spreadsheetml/2009/9/main" objectType="Drop" dropLines="2" dropStyle="combo" dx="16" fmlaLink="$I$34" fmlaRange="WErte!$C$7:$C$8" noThreeD="1" sel="1" val="0"/>
</file>

<file path=xl/ctrlProps/ctrlProp6.xml><?xml version="1.0" encoding="utf-8"?>
<formControlPr xmlns="http://schemas.microsoft.com/office/spreadsheetml/2009/9/main" objectType="Drop" dropLines="2" dropStyle="combo" dx="16" fmlaLink="$I$35" fmlaRange="WErte!$C$12:$C$13" noThreeD="1" sel="1" val="0"/>
</file>

<file path=xl/ctrlProps/ctrlProp7.xml><?xml version="1.0" encoding="utf-8"?>
<formControlPr xmlns="http://schemas.microsoft.com/office/spreadsheetml/2009/9/main" objectType="Drop" dropLines="3" dropStyle="combo" dx="16" fmlaLink="$I$34" fmlaRange="WErte!$C$9:$C$11" noThreeD="1" sel="1" val="0"/>
</file>

<file path=xl/ctrlProps/ctrlProp8.xml><?xml version="1.0" encoding="utf-8"?>
<formControlPr xmlns="http://schemas.microsoft.com/office/spreadsheetml/2009/9/main" objectType="Drop" dropLines="3" dropStyle="combo" dx="16" fmlaLink="#REF!" fmlaRange="WErte!$C$9:$C$11" noThreeD="1" sel="2" val="0"/>
</file>

<file path=xl/ctrlProps/ctrlProp9.xml><?xml version="1.0" encoding="utf-8"?>
<formControlPr xmlns="http://schemas.microsoft.com/office/spreadsheetml/2009/9/main" objectType="Drop" dropLines="3" dropStyle="combo" dx="16" fmlaLink="$I$7" fmlaRange="WErte!$C$18:$C$19"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413809</xdr:colOff>
      <xdr:row>1</xdr:row>
      <xdr:rowOff>129116</xdr:rowOff>
    </xdr:from>
    <xdr:to>
      <xdr:col>7</xdr:col>
      <xdr:colOff>914400</xdr:colOff>
      <xdr:row>5</xdr:row>
      <xdr:rowOff>187048</xdr:rowOff>
    </xdr:to>
    <xdr:pic>
      <xdr:nvPicPr>
        <xdr:cNvPr id="16" name="Grafik 15"/>
        <xdr:cNvPicPr>
          <a:picLocks noChangeAspect="1"/>
        </xdr:cNvPicPr>
      </xdr:nvPicPr>
      <xdr:blipFill>
        <a:blip xmlns:r="http://schemas.openxmlformats.org/officeDocument/2006/relationships" r:embed="rId1"/>
        <a:stretch>
          <a:fillRect/>
        </a:stretch>
      </xdr:blipFill>
      <xdr:spPr>
        <a:xfrm>
          <a:off x="4534959" y="383116"/>
          <a:ext cx="4177241" cy="699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8</xdr:col>
          <xdr:colOff>0</xdr:colOff>
          <xdr:row>24</xdr:row>
          <xdr:rowOff>295275</xdr:rowOff>
        </xdr:to>
        <xdr:sp macro="" textlink="">
          <xdr:nvSpPr>
            <xdr:cNvPr id="2061" name="Drop Down 13" hidden="1">
              <a:extLst>
                <a:ext uri="{63B3BB69-23CF-44E3-9099-C40C66FF867C}">
                  <a14:compatExt spid="_x0000_s2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8</xdr:col>
          <xdr:colOff>0</xdr:colOff>
          <xdr:row>27</xdr:row>
          <xdr:rowOff>276225</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8</xdr:col>
          <xdr:colOff>0</xdr:colOff>
          <xdr:row>28</xdr:row>
          <xdr:rowOff>295275</xdr:rowOff>
        </xdr:to>
        <xdr:sp macro="" textlink="">
          <xdr:nvSpPr>
            <xdr:cNvPr id="2064" name="Drop Down 16" hidden="1">
              <a:extLst>
                <a:ext uri="{63B3BB69-23CF-44E3-9099-C40C66FF867C}">
                  <a14:compatExt spid="_x0000_s2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0</xdr:rowOff>
        </xdr:from>
        <xdr:to>
          <xdr:col>8</xdr:col>
          <xdr:colOff>0</xdr:colOff>
          <xdr:row>32</xdr:row>
          <xdr:rowOff>257175</xdr:rowOff>
        </xdr:to>
        <xdr:sp macro="" textlink="">
          <xdr:nvSpPr>
            <xdr:cNvPr id="2065" name="Drop Down 17" hidden="1">
              <a:extLst>
                <a:ext uri="{63B3BB69-23CF-44E3-9099-C40C66FF867C}">
                  <a14:compatExt spid="_x0000_s2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19050</xdr:rowOff>
        </xdr:from>
        <xdr:to>
          <xdr:col>8</xdr:col>
          <xdr:colOff>0</xdr:colOff>
          <xdr:row>33</xdr:row>
          <xdr:rowOff>276225</xdr:rowOff>
        </xdr:to>
        <xdr:sp macro="" textlink="">
          <xdr:nvSpPr>
            <xdr:cNvPr id="2066" name="Drop Down 18" hidden="1">
              <a:extLst>
                <a:ext uri="{63B3BB69-23CF-44E3-9099-C40C66FF867C}">
                  <a14:compatExt spid="_x0000_s2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0</xdr:colOff>
          <xdr:row>34</xdr:row>
          <xdr:rowOff>266700</xdr:rowOff>
        </xdr:to>
        <xdr:sp macro="" textlink="">
          <xdr:nvSpPr>
            <xdr:cNvPr id="2067" name="Drop Down 19" hidden="1">
              <a:extLst>
                <a:ext uri="{63B3BB69-23CF-44E3-9099-C40C66FF867C}">
                  <a14:compatExt spid="_x0000_s2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0</xdr:colOff>
          <xdr:row>34</xdr:row>
          <xdr:rowOff>276225</xdr:rowOff>
        </xdr:to>
        <xdr:sp macro="" textlink="">
          <xdr:nvSpPr>
            <xdr:cNvPr id="2068" name="Drop Down 20" hidden="1">
              <a:extLst>
                <a:ext uri="{63B3BB69-23CF-44E3-9099-C40C66FF867C}">
                  <a14:compatExt spid="_x0000_s2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2476500</xdr:colOff>
          <xdr:row>33</xdr:row>
          <xdr:rowOff>0</xdr:rowOff>
        </xdr:from>
        <xdr:to>
          <xdr:col>7</xdr:col>
          <xdr:colOff>981075</xdr:colOff>
          <xdr:row>33</xdr:row>
          <xdr:rowOff>276225</xdr:rowOff>
        </xdr:to>
        <xdr:sp macro="" textlink="">
          <xdr:nvSpPr>
            <xdr:cNvPr id="2074" name="Drop Down 26" hidden="1">
              <a:extLst>
                <a:ext uri="{63B3BB69-23CF-44E3-9099-C40C66FF867C}">
                  <a14:compatExt spid="_x0000_s2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6</xdr:row>
          <xdr:rowOff>238125</xdr:rowOff>
        </xdr:to>
        <xdr:sp macro="" textlink="">
          <xdr:nvSpPr>
            <xdr:cNvPr id="5131" name="Drop Down 11" hidden="1">
              <a:extLst>
                <a:ext uri="{63B3BB69-23CF-44E3-9099-C40C66FF867C}">
                  <a14:compatExt spid="_x0000_s5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xdr:row>
          <xdr:rowOff>0</xdr:rowOff>
        </xdr:from>
        <xdr:to>
          <xdr:col>8</xdr:col>
          <xdr:colOff>0</xdr:colOff>
          <xdr:row>5</xdr:row>
          <xdr:rowOff>257175</xdr:rowOff>
        </xdr:to>
        <xdr:sp macro="" textlink="">
          <xdr:nvSpPr>
            <xdr:cNvPr id="5136" name="Drop Down 16" hidden="1">
              <a:extLst>
                <a:ext uri="{63B3BB69-23CF-44E3-9099-C40C66FF867C}">
                  <a14:compatExt spid="_x0000_s5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3</xdr:col>
          <xdr:colOff>1000125</xdr:colOff>
          <xdr:row>6</xdr:row>
          <xdr:rowOff>314325</xdr:rowOff>
        </xdr:to>
        <xdr:sp macro="" textlink="">
          <xdr:nvSpPr>
            <xdr:cNvPr id="6145" name="ComboBox1" hidden="1">
              <a:extLst>
                <a:ext uri="{63B3BB69-23CF-44E3-9099-C40C66FF867C}">
                  <a14:compatExt spid="_x0000_s6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control" Target="../activeX/activeX1.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5.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tabColor theme="9"/>
    <pageSetUpPr fitToPage="1"/>
  </sheetPr>
  <dimension ref="A1:DD1455"/>
  <sheetViews>
    <sheetView showGridLines="0" showRowColHeaders="0" tabSelected="1" zoomScaleNormal="100" zoomScaleSheetLayoutView="100" workbookViewId="0">
      <selection activeCell="J32" sqref="J32"/>
    </sheetView>
  </sheetViews>
  <sheetFormatPr baseColWidth="10" defaultColWidth="11.42578125" defaultRowHeight="15"/>
  <cols>
    <col min="1" max="1" width="4.5703125" style="113" customWidth="1"/>
    <col min="2" max="3" width="4.7109375" style="120" customWidth="1"/>
    <col min="4" max="4" width="40.140625" style="118" customWidth="1"/>
    <col min="5" max="5" width="4.85546875" style="118" customWidth="1"/>
    <col min="6" max="6" width="35.42578125" style="118" customWidth="1"/>
    <col min="7" max="7" width="17.140625" style="118" customWidth="1"/>
    <col min="8" max="8" width="14" style="119" customWidth="1"/>
    <col min="9" max="9" width="9.140625" style="179" customWidth="1"/>
    <col min="10" max="16384" width="11.42578125" style="113"/>
  </cols>
  <sheetData>
    <row r="1" spans="1:108" s="101" customFormat="1" ht="20.100000000000001" customHeight="1" thickBot="1">
      <c r="I1" s="168"/>
    </row>
    <row r="2" spans="1:108" s="103" customFormat="1" ht="12.75">
      <c r="A2" s="102"/>
      <c r="B2" s="121"/>
      <c r="C2" s="122"/>
      <c r="D2" s="123"/>
      <c r="E2" s="124"/>
      <c r="F2" s="125"/>
      <c r="G2" s="125"/>
      <c r="H2" s="125"/>
      <c r="I2" s="169"/>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row>
    <row r="3" spans="1:108" s="103" customFormat="1" ht="12.75">
      <c r="A3" s="102"/>
      <c r="B3" s="126"/>
      <c r="C3" s="127"/>
      <c r="D3" s="128"/>
      <c r="E3" s="128"/>
      <c r="F3" s="128"/>
      <c r="G3" s="129"/>
      <c r="H3" s="129"/>
      <c r="I3" s="170"/>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row>
    <row r="4" spans="1:108" s="103" customFormat="1" ht="12.75">
      <c r="A4" s="102"/>
      <c r="B4" s="126"/>
      <c r="C4" s="127"/>
      <c r="D4" s="128"/>
      <c r="E4" s="128"/>
      <c r="F4" s="128"/>
      <c r="G4" s="129"/>
      <c r="H4" s="129"/>
      <c r="I4" s="170"/>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row>
    <row r="5" spans="1:108" s="103" customFormat="1" ht="12.75">
      <c r="A5" s="102"/>
      <c r="B5" s="126"/>
      <c r="C5" s="127"/>
      <c r="D5" s="128"/>
      <c r="E5" s="128"/>
      <c r="F5" s="128"/>
      <c r="G5" s="129"/>
      <c r="H5" s="129"/>
      <c r="I5" s="170"/>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row>
    <row r="6" spans="1:108" s="103" customFormat="1" ht="15.6" customHeight="1">
      <c r="A6" s="102"/>
      <c r="B6" s="126"/>
      <c r="C6" s="127"/>
      <c r="D6" s="128"/>
      <c r="E6" s="128"/>
      <c r="F6" s="128"/>
      <c r="G6" s="129"/>
      <c r="H6" s="129"/>
      <c r="I6" s="170"/>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c r="CQ6" s="102"/>
      <c r="CR6" s="102"/>
      <c r="CS6" s="102"/>
      <c r="CT6" s="102"/>
      <c r="CU6" s="102"/>
      <c r="CV6" s="102"/>
      <c r="CW6" s="102"/>
      <c r="CX6" s="102"/>
      <c r="CY6" s="102"/>
      <c r="CZ6" s="102"/>
      <c r="DA6" s="102"/>
      <c r="DB6" s="102"/>
      <c r="DC6" s="102"/>
      <c r="DD6" s="102"/>
    </row>
    <row r="7" spans="1:108" s="103" customFormat="1" ht="54.95" customHeight="1">
      <c r="A7" s="102"/>
      <c r="B7" s="130"/>
      <c r="C7" s="131"/>
      <c r="D7" s="199" t="s">
        <v>269</v>
      </c>
      <c r="E7" s="199"/>
      <c r="F7" s="199"/>
      <c r="G7" s="199"/>
      <c r="H7" s="199"/>
      <c r="I7" s="171"/>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c r="CS7" s="102"/>
      <c r="CT7" s="102"/>
      <c r="CU7" s="102"/>
      <c r="CV7" s="102"/>
      <c r="CW7" s="102"/>
      <c r="CX7" s="102"/>
      <c r="CY7" s="102"/>
      <c r="CZ7" s="102"/>
      <c r="DA7" s="102"/>
      <c r="DB7" s="102"/>
      <c r="DC7" s="102"/>
      <c r="DD7" s="102"/>
    </row>
    <row r="8" spans="1:108" s="103" customFormat="1" ht="48" customHeight="1">
      <c r="A8" s="102"/>
      <c r="B8" s="132"/>
      <c r="C8" s="133"/>
      <c r="D8" s="205" t="s">
        <v>256</v>
      </c>
      <c r="E8" s="206"/>
      <c r="F8" s="206"/>
      <c r="G8" s="206"/>
      <c r="H8" s="207"/>
      <c r="I8" s="17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c r="CS8" s="102"/>
      <c r="CT8" s="102"/>
      <c r="CU8" s="102"/>
      <c r="CV8" s="102"/>
      <c r="CW8" s="102"/>
      <c r="CX8" s="102"/>
      <c r="CY8" s="102"/>
      <c r="CZ8" s="102"/>
      <c r="DA8" s="102"/>
      <c r="DB8" s="102"/>
      <c r="DC8" s="102"/>
      <c r="DD8" s="102"/>
    </row>
    <row r="9" spans="1:108" s="103" customFormat="1" ht="15.95" customHeight="1">
      <c r="A9" s="102"/>
      <c r="B9" s="132"/>
      <c r="C9" s="133"/>
      <c r="D9" s="214" t="s">
        <v>251</v>
      </c>
      <c r="E9" s="215"/>
      <c r="F9" s="215"/>
      <c r="G9" s="104"/>
      <c r="H9" s="105"/>
      <c r="I9" s="17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A9" s="102"/>
      <c r="DB9" s="102"/>
      <c r="DC9" s="102"/>
      <c r="DD9" s="102"/>
    </row>
    <row r="10" spans="1:108" s="103" customFormat="1" ht="15" customHeight="1">
      <c r="A10" s="102"/>
      <c r="B10" s="132"/>
      <c r="C10" s="133"/>
      <c r="D10" s="210" t="s">
        <v>11</v>
      </c>
      <c r="E10" s="211"/>
      <c r="F10" s="211"/>
      <c r="G10" s="211"/>
      <c r="H10" s="212"/>
      <c r="I10" s="173"/>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row>
    <row r="11" spans="1:108" s="103" customFormat="1" ht="21.95" customHeight="1">
      <c r="A11" s="102"/>
      <c r="B11" s="132"/>
      <c r="C11" s="133"/>
      <c r="D11" s="141" t="s">
        <v>0</v>
      </c>
      <c r="E11" s="142"/>
      <c r="F11" s="208"/>
      <c r="G11" s="208"/>
      <c r="H11" s="208"/>
      <c r="I11" s="174" t="str">
        <f>IF(ISBLANK(F11),"1","2")</f>
        <v>1</v>
      </c>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c r="CT11" s="102"/>
      <c r="CU11" s="102"/>
      <c r="CV11" s="102"/>
      <c r="CW11" s="102"/>
      <c r="CX11" s="102"/>
      <c r="CY11" s="102"/>
      <c r="CZ11" s="102"/>
      <c r="DA11" s="102"/>
      <c r="DB11" s="102"/>
      <c r="DC11" s="102"/>
      <c r="DD11" s="102"/>
    </row>
    <row r="12" spans="1:108" s="103" customFormat="1" ht="21.95" customHeight="1">
      <c r="A12" s="102"/>
      <c r="B12" s="132"/>
      <c r="C12" s="133"/>
      <c r="D12" s="143" t="s">
        <v>2</v>
      </c>
      <c r="E12" s="142"/>
      <c r="F12" s="209"/>
      <c r="G12" s="209"/>
      <c r="H12" s="209"/>
      <c r="I12" s="174" t="str">
        <f>IF(ISBLANK(F12),"1","2")</f>
        <v>1</v>
      </c>
      <c r="J12" s="102"/>
      <c r="K12" s="106"/>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row>
    <row r="13" spans="1:108" s="103" customFormat="1" ht="12" customHeight="1">
      <c r="A13" s="102"/>
      <c r="B13" s="132"/>
      <c r="C13" s="133"/>
      <c r="D13" s="151"/>
      <c r="E13" s="156"/>
      <c r="F13" s="151"/>
      <c r="G13" s="151"/>
      <c r="H13" s="151"/>
      <c r="I13" s="170"/>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c r="CS13" s="102"/>
      <c r="CT13" s="102"/>
      <c r="CU13" s="102"/>
      <c r="CV13" s="102"/>
      <c r="CW13" s="102"/>
      <c r="CX13" s="102"/>
      <c r="CY13" s="102"/>
      <c r="CZ13" s="102"/>
      <c r="DA13" s="102"/>
      <c r="DB13" s="102"/>
      <c r="DC13" s="102"/>
      <c r="DD13" s="102"/>
    </row>
    <row r="14" spans="1:108" s="103" customFormat="1" ht="15" customHeight="1">
      <c r="A14" s="102"/>
      <c r="B14" s="132"/>
      <c r="C14" s="133"/>
      <c r="D14" s="216" t="s">
        <v>73</v>
      </c>
      <c r="E14" s="216"/>
      <c r="F14" s="216"/>
      <c r="G14" s="216"/>
      <c r="H14" s="216"/>
      <c r="I14" s="17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c r="CS14" s="102"/>
      <c r="CT14" s="102"/>
      <c r="CU14" s="102"/>
      <c r="CV14" s="102"/>
      <c r="CW14" s="102"/>
      <c r="CX14" s="102"/>
      <c r="CY14" s="102"/>
      <c r="CZ14" s="102"/>
      <c r="DA14" s="102"/>
      <c r="DB14" s="102"/>
      <c r="DC14" s="102"/>
      <c r="DD14" s="102"/>
    </row>
    <row r="15" spans="1:108" s="108" customFormat="1" ht="21.95" customHeight="1">
      <c r="A15" s="102"/>
      <c r="B15" s="132"/>
      <c r="C15" s="133"/>
      <c r="D15" s="144" t="s">
        <v>1</v>
      </c>
      <c r="E15" s="142"/>
      <c r="F15" s="152">
        <f>Maßnahme!H15</f>
        <v>0</v>
      </c>
      <c r="G15" s="145" t="s">
        <v>13</v>
      </c>
      <c r="H15" s="142"/>
      <c r="I15" s="175" t="str">
        <f>IF(0=(F15),"1","2")</f>
        <v>1</v>
      </c>
      <c r="J15" s="107"/>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row>
    <row r="16" spans="1:108" s="108" customFormat="1" ht="21.95" customHeight="1">
      <c r="A16" s="102"/>
      <c r="B16" s="132"/>
      <c r="C16" s="133"/>
      <c r="D16" s="146" t="s">
        <v>5</v>
      </c>
      <c r="E16" s="147"/>
      <c r="F16" s="41"/>
      <c r="G16" s="151" t="s">
        <v>59</v>
      </c>
      <c r="H16" s="151"/>
      <c r="I16" s="170" t="str">
        <f>IF(0=(F16),"1","2")</f>
        <v>1</v>
      </c>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row>
    <row r="17" spans="1:108" s="108" customFormat="1" ht="21.95" customHeight="1">
      <c r="A17" s="102"/>
      <c r="B17" s="132"/>
      <c r="C17" s="133"/>
      <c r="D17" s="146" t="s">
        <v>254</v>
      </c>
      <c r="E17" s="147"/>
      <c r="F17" s="148">
        <f>(F15*F16)/100</f>
        <v>0</v>
      </c>
      <c r="G17" s="149" t="s">
        <v>13</v>
      </c>
      <c r="H17" s="150"/>
      <c r="I17" s="170" t="str">
        <f>IF(F17&lt;F18,"1","2")</f>
        <v>1</v>
      </c>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c r="CT17" s="102"/>
      <c r="CU17" s="102"/>
      <c r="CV17" s="102"/>
      <c r="CW17" s="102"/>
      <c r="CX17" s="102"/>
      <c r="CY17" s="102"/>
      <c r="CZ17" s="102"/>
      <c r="DA17" s="102"/>
      <c r="DB17" s="102"/>
      <c r="DC17" s="102"/>
      <c r="DD17" s="102"/>
    </row>
    <row r="18" spans="1:108" s="108" customFormat="1" ht="12.75">
      <c r="A18" s="102"/>
      <c r="B18" s="132"/>
      <c r="C18" s="133"/>
      <c r="D18" s="147"/>
      <c r="E18" s="147"/>
      <c r="F18" s="153">
        <v>10000</v>
      </c>
      <c r="G18" s="154"/>
      <c r="H18" s="142"/>
      <c r="I18" s="170"/>
      <c r="J18" s="102"/>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c r="CR18" s="102"/>
      <c r="CS18" s="102"/>
      <c r="CT18" s="102"/>
      <c r="CU18" s="102"/>
      <c r="CV18" s="102"/>
      <c r="CW18" s="102"/>
      <c r="CX18" s="102"/>
      <c r="CY18" s="102"/>
      <c r="CZ18" s="102"/>
      <c r="DA18" s="102"/>
      <c r="DB18" s="102"/>
      <c r="DC18" s="102"/>
      <c r="DD18" s="102"/>
    </row>
    <row r="19" spans="1:108" s="108" customFormat="1" ht="21.95" customHeight="1">
      <c r="A19" s="102"/>
      <c r="B19" s="132"/>
      <c r="C19" s="133"/>
      <c r="D19" s="146" t="s">
        <v>8</v>
      </c>
      <c r="E19" s="147"/>
      <c r="F19" s="155">
        <f>Maßnahme!H18</f>
        <v>0</v>
      </c>
      <c r="G19" s="156" t="s">
        <v>19</v>
      </c>
      <c r="H19" s="142"/>
      <c r="I19" s="170" t="str">
        <f t="shared" ref="I19" si="0">IF(0=(F19),"1","2")</f>
        <v>1</v>
      </c>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row>
    <row r="20" spans="1:108" s="108" customFormat="1" ht="21.95" customHeight="1">
      <c r="A20" s="102"/>
      <c r="B20" s="132"/>
      <c r="C20" s="133"/>
      <c r="D20" s="146" t="s">
        <v>6</v>
      </c>
      <c r="E20" s="147"/>
      <c r="F20" s="157">
        <v>20</v>
      </c>
      <c r="G20" s="154" t="s">
        <v>4</v>
      </c>
      <c r="H20" s="142"/>
      <c r="I20" s="170"/>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row>
    <row r="21" spans="1:108" s="108" customFormat="1" ht="21.95" customHeight="1">
      <c r="A21" s="102"/>
      <c r="B21" s="132"/>
      <c r="C21" s="134"/>
      <c r="D21" s="146" t="s">
        <v>7</v>
      </c>
      <c r="E21" s="147"/>
      <c r="F21" s="158">
        <f>F19*F20</f>
        <v>0</v>
      </c>
      <c r="G21" s="156" t="s">
        <v>20</v>
      </c>
      <c r="H21" s="142"/>
      <c r="I21" s="170" t="str">
        <f t="shared" ref="I21" si="1">IF(0=(F21),"1","2")</f>
        <v>1</v>
      </c>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row>
    <row r="22" spans="1:108" s="108" customFormat="1" ht="21.95" customHeight="1">
      <c r="A22" s="102"/>
      <c r="B22" s="132"/>
      <c r="C22" s="133"/>
      <c r="D22" s="146" t="s">
        <v>3</v>
      </c>
      <c r="E22" s="147"/>
      <c r="F22" s="159">
        <f>IF(AND(ISNUMBER(F17)=TRUE,F19&lt;&gt;0),F17/F21,0)</f>
        <v>0</v>
      </c>
      <c r="G22" s="156" t="s">
        <v>21</v>
      </c>
      <c r="H22" s="142"/>
      <c r="I22" s="170" t="str">
        <f>IF(0=(F22),"1","2")</f>
        <v>1</v>
      </c>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102"/>
      <c r="CR22" s="102"/>
      <c r="CS22" s="102"/>
      <c r="CT22" s="102"/>
      <c r="CU22" s="102"/>
      <c r="CV22" s="102"/>
      <c r="CW22" s="102"/>
      <c r="CX22" s="102"/>
      <c r="CY22" s="102"/>
      <c r="CZ22" s="102"/>
      <c r="DA22" s="102"/>
      <c r="DB22" s="102"/>
      <c r="DC22" s="102"/>
      <c r="DD22" s="102"/>
    </row>
    <row r="23" spans="1:108" s="108" customFormat="1" ht="12.75">
      <c r="A23" s="102"/>
      <c r="B23" s="132"/>
      <c r="C23" s="133"/>
      <c r="D23" s="160"/>
      <c r="E23" s="161"/>
      <c r="F23" s="162"/>
      <c r="G23" s="163"/>
      <c r="H23" s="164"/>
      <c r="I23" s="170"/>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row>
    <row r="24" spans="1:108" s="110" customFormat="1" ht="15" customHeight="1">
      <c r="A24" s="109"/>
      <c r="B24" s="135"/>
      <c r="C24" s="128"/>
      <c r="D24" s="217" t="s">
        <v>69</v>
      </c>
      <c r="E24" s="218"/>
      <c r="F24" s="218"/>
      <c r="G24" s="218"/>
      <c r="H24" s="218"/>
      <c r="I24" s="170"/>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09"/>
      <c r="BI24" s="109"/>
      <c r="BJ24" s="109"/>
      <c r="BK24" s="109"/>
      <c r="BL24" s="109"/>
      <c r="BM24" s="109"/>
      <c r="BN24" s="109"/>
      <c r="BO24" s="109"/>
      <c r="BP24" s="109"/>
      <c r="BQ24" s="109"/>
      <c r="BR24" s="109"/>
      <c r="BS24" s="109"/>
      <c r="BT24" s="109"/>
      <c r="BU24" s="109"/>
      <c r="BV24" s="109"/>
      <c r="BW24" s="109"/>
      <c r="BX24" s="109"/>
      <c r="BY24" s="109"/>
      <c r="BZ24" s="109"/>
      <c r="CA24" s="109"/>
      <c r="CB24" s="109"/>
      <c r="CC24" s="109"/>
      <c r="CD24" s="109"/>
      <c r="CE24" s="109"/>
      <c r="CF24" s="109"/>
      <c r="CG24" s="109"/>
      <c r="CH24" s="109"/>
      <c r="CI24" s="109"/>
      <c r="CJ24" s="109"/>
      <c r="CK24" s="109"/>
      <c r="CL24" s="109"/>
      <c r="CM24" s="109"/>
      <c r="CN24" s="109"/>
      <c r="CO24" s="109"/>
      <c r="CP24" s="109"/>
      <c r="CQ24" s="109"/>
      <c r="CR24" s="109"/>
      <c r="CS24" s="109"/>
      <c r="CT24" s="109"/>
      <c r="CU24" s="109"/>
      <c r="CV24" s="109"/>
      <c r="CW24" s="109"/>
      <c r="CX24" s="109"/>
      <c r="CY24" s="109"/>
      <c r="CZ24" s="109"/>
      <c r="DA24" s="109"/>
      <c r="DB24" s="109"/>
      <c r="DC24" s="109"/>
      <c r="DD24" s="109"/>
    </row>
    <row r="25" spans="1:108" s="110" customFormat="1" ht="40.5" customHeight="1">
      <c r="A25" s="109"/>
      <c r="B25" s="132"/>
      <c r="C25" s="128"/>
      <c r="D25" s="200" t="s">
        <v>238</v>
      </c>
      <c r="E25" s="200"/>
      <c r="F25" s="200"/>
      <c r="G25" s="204"/>
      <c r="H25" s="204"/>
      <c r="I25" s="176">
        <v>1</v>
      </c>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c r="BI25" s="109"/>
      <c r="BJ25" s="109"/>
      <c r="BK25" s="109"/>
      <c r="BL25" s="109"/>
      <c r="BM25" s="109"/>
      <c r="BN25" s="109"/>
      <c r="BO25" s="109"/>
      <c r="BP25" s="109"/>
      <c r="BQ25" s="109"/>
      <c r="BR25" s="109"/>
      <c r="BS25" s="109"/>
      <c r="BT25" s="109"/>
      <c r="BU25" s="109"/>
      <c r="BV25" s="109"/>
      <c r="BW25" s="109"/>
      <c r="BX25" s="109"/>
      <c r="BY25" s="109"/>
      <c r="BZ25" s="109"/>
      <c r="CA25" s="109"/>
      <c r="CB25" s="109"/>
      <c r="CC25" s="109"/>
      <c r="CD25" s="109"/>
      <c r="CE25" s="109"/>
      <c r="CF25" s="109"/>
      <c r="CG25" s="109"/>
      <c r="CH25" s="109"/>
      <c r="CI25" s="109"/>
      <c r="CJ25" s="109"/>
      <c r="CK25" s="109"/>
      <c r="CL25" s="109"/>
      <c r="CM25" s="109"/>
      <c r="CN25" s="109"/>
      <c r="CO25" s="109"/>
      <c r="CP25" s="109"/>
      <c r="CQ25" s="109"/>
      <c r="CR25" s="109"/>
      <c r="CS25" s="109"/>
      <c r="CT25" s="109"/>
      <c r="CU25" s="109"/>
      <c r="CV25" s="109"/>
      <c r="CW25" s="109"/>
      <c r="CX25" s="109"/>
      <c r="CY25" s="109"/>
      <c r="CZ25" s="109"/>
      <c r="DA25" s="109"/>
      <c r="DB25" s="109"/>
      <c r="DC25" s="109"/>
      <c r="DD25" s="109"/>
    </row>
    <row r="26" spans="1:108" s="110" customFormat="1" ht="52.5" customHeight="1">
      <c r="A26" s="109"/>
      <c r="B26" s="132"/>
      <c r="C26" s="128"/>
      <c r="D26" s="200" t="s">
        <v>257</v>
      </c>
      <c r="E26" s="200"/>
      <c r="F26" s="200"/>
      <c r="G26" s="201"/>
      <c r="H26" s="202"/>
      <c r="I26" s="170" t="str">
        <f>IF(0=(G26),"1","2")</f>
        <v>1</v>
      </c>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09"/>
      <c r="BI26" s="109"/>
      <c r="BJ26" s="109"/>
      <c r="BK26" s="109"/>
      <c r="BL26" s="109"/>
      <c r="BM26" s="109"/>
      <c r="BN26" s="109"/>
      <c r="BO26" s="109"/>
      <c r="BP26" s="109"/>
      <c r="BQ26" s="109"/>
      <c r="BR26" s="109"/>
      <c r="BS26" s="109"/>
      <c r="BT26" s="109"/>
      <c r="BU26" s="109"/>
      <c r="BV26" s="109"/>
      <c r="BW26" s="109"/>
      <c r="BX26" s="109"/>
      <c r="BY26" s="109"/>
      <c r="BZ26" s="109"/>
      <c r="CA26" s="109"/>
      <c r="CB26" s="109"/>
      <c r="CC26" s="109"/>
      <c r="CD26" s="109"/>
      <c r="CE26" s="109"/>
      <c r="CF26" s="109"/>
      <c r="CG26" s="109"/>
      <c r="CH26" s="109"/>
      <c r="CI26" s="109"/>
      <c r="CJ26" s="109"/>
      <c r="CK26" s="109"/>
      <c r="CL26" s="109"/>
      <c r="CM26" s="109"/>
      <c r="CN26" s="109"/>
      <c r="CO26" s="109"/>
      <c r="CP26" s="109"/>
      <c r="CQ26" s="109"/>
      <c r="CR26" s="109"/>
      <c r="CS26" s="109"/>
      <c r="CT26" s="109"/>
      <c r="CU26" s="109"/>
      <c r="CV26" s="109"/>
      <c r="CW26" s="109"/>
      <c r="CX26" s="109"/>
      <c r="CY26" s="109"/>
      <c r="CZ26" s="109"/>
      <c r="DA26" s="109"/>
      <c r="DB26" s="109"/>
      <c r="DC26" s="109"/>
      <c r="DD26" s="109"/>
    </row>
    <row r="27" spans="1:108" s="103" customFormat="1" ht="15" customHeight="1">
      <c r="A27" s="102"/>
      <c r="B27" s="136"/>
      <c r="C27" s="129"/>
      <c r="D27" s="219" t="s">
        <v>14</v>
      </c>
      <c r="E27" s="220"/>
      <c r="F27" s="220"/>
      <c r="G27" s="220"/>
      <c r="H27" s="221"/>
      <c r="I27" s="170"/>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102"/>
      <c r="CR27" s="102"/>
      <c r="CS27" s="102"/>
      <c r="CT27" s="102"/>
      <c r="CU27" s="102"/>
      <c r="CV27" s="102"/>
      <c r="CW27" s="102"/>
      <c r="CX27" s="102"/>
      <c r="CY27" s="102"/>
      <c r="CZ27" s="102"/>
      <c r="DA27" s="102"/>
      <c r="DB27" s="102"/>
      <c r="DC27" s="102"/>
      <c r="DD27" s="102"/>
    </row>
    <row r="28" spans="1:108" s="103" customFormat="1" ht="66.95" customHeight="1">
      <c r="A28" s="102"/>
      <c r="B28" s="132"/>
      <c r="C28" s="133"/>
      <c r="D28" s="200" t="s">
        <v>268</v>
      </c>
      <c r="E28" s="200"/>
      <c r="F28" s="200"/>
      <c r="G28" s="204"/>
      <c r="H28" s="204"/>
      <c r="I28" s="176">
        <v>1</v>
      </c>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102"/>
      <c r="CR28" s="102"/>
      <c r="CS28" s="102"/>
      <c r="CT28" s="102"/>
      <c r="CU28" s="102"/>
      <c r="CV28" s="102"/>
      <c r="CW28" s="102"/>
      <c r="CX28" s="102"/>
      <c r="CY28" s="102"/>
      <c r="CZ28" s="102"/>
      <c r="DA28" s="102"/>
      <c r="DB28" s="102"/>
      <c r="DC28" s="102"/>
      <c r="DD28" s="102"/>
    </row>
    <row r="29" spans="1:108" s="103" customFormat="1" ht="39.75" customHeight="1">
      <c r="A29" s="102"/>
      <c r="B29" s="132"/>
      <c r="C29" s="133"/>
      <c r="D29" s="200" t="s">
        <v>74</v>
      </c>
      <c r="E29" s="200"/>
      <c r="F29" s="200"/>
      <c r="G29" s="204"/>
      <c r="H29" s="204"/>
      <c r="I29" s="176">
        <v>1</v>
      </c>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2"/>
      <c r="DD29" s="102"/>
    </row>
    <row r="30" spans="1:108" s="103" customFormat="1" ht="12.75" customHeight="1">
      <c r="A30" s="102"/>
      <c r="B30" s="132"/>
      <c r="C30" s="133"/>
      <c r="D30" s="167"/>
      <c r="E30" s="167"/>
      <c r="F30" s="167"/>
      <c r="G30" s="167"/>
      <c r="H30" s="167"/>
      <c r="I30" s="170"/>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102"/>
      <c r="CR30" s="102"/>
      <c r="CS30" s="102"/>
      <c r="CT30" s="102"/>
      <c r="CU30" s="102"/>
      <c r="CV30" s="102"/>
      <c r="CW30" s="102"/>
      <c r="CX30" s="102"/>
      <c r="CY30" s="102"/>
      <c r="CZ30" s="102"/>
      <c r="DA30" s="102"/>
      <c r="DB30" s="102"/>
      <c r="DC30" s="102"/>
      <c r="DD30" s="102"/>
    </row>
    <row r="31" spans="1:108" s="103" customFormat="1" ht="15" customHeight="1">
      <c r="A31" s="102"/>
      <c r="B31" s="132"/>
      <c r="C31" s="133"/>
      <c r="D31" s="213" t="s">
        <v>28</v>
      </c>
      <c r="E31" s="213"/>
      <c r="F31" s="213"/>
      <c r="G31" s="213"/>
      <c r="H31" s="213"/>
      <c r="I31" s="170"/>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102"/>
      <c r="CR31" s="102"/>
      <c r="CS31" s="102"/>
      <c r="CT31" s="102"/>
      <c r="CU31" s="102"/>
      <c r="CV31" s="102"/>
      <c r="CW31" s="102"/>
      <c r="CX31" s="102"/>
      <c r="CY31" s="102"/>
      <c r="CZ31" s="102"/>
      <c r="DA31" s="102"/>
      <c r="DB31" s="102"/>
      <c r="DC31" s="102"/>
      <c r="DD31" s="102"/>
    </row>
    <row r="32" spans="1:108" s="112" customFormat="1" ht="153.6" customHeight="1">
      <c r="A32" s="111"/>
      <c r="B32" s="137"/>
      <c r="C32" s="138"/>
      <c r="D32" s="200" t="s">
        <v>70</v>
      </c>
      <c r="E32" s="200"/>
      <c r="F32" s="200"/>
      <c r="G32" s="200"/>
      <c r="H32" s="200"/>
      <c r="I32" s="170"/>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row>
    <row r="33" spans="1:108" s="112" customFormat="1" ht="27" customHeight="1">
      <c r="A33" s="111"/>
      <c r="B33" s="137"/>
      <c r="C33" s="138"/>
      <c r="D33" s="200" t="s">
        <v>227</v>
      </c>
      <c r="E33" s="200"/>
      <c r="F33" s="200"/>
      <c r="G33" s="204"/>
      <c r="H33" s="204"/>
      <c r="I33" s="176">
        <v>1</v>
      </c>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row>
    <row r="34" spans="1:108" s="112" customFormat="1" ht="52.5" customHeight="1">
      <c r="A34" s="111"/>
      <c r="B34" s="137"/>
      <c r="C34" s="138"/>
      <c r="D34" s="200" t="s">
        <v>278</v>
      </c>
      <c r="E34" s="200"/>
      <c r="F34" s="200"/>
      <c r="G34" s="204"/>
      <c r="H34" s="204"/>
      <c r="I34" s="176">
        <v>1</v>
      </c>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row>
    <row r="35" spans="1:108" s="112" customFormat="1" ht="142.5" customHeight="1">
      <c r="A35" s="111"/>
      <c r="B35" s="137"/>
      <c r="C35" s="133"/>
      <c r="D35" s="200" t="s">
        <v>253</v>
      </c>
      <c r="E35" s="200"/>
      <c r="F35" s="200"/>
      <c r="G35" s="204"/>
      <c r="H35" s="204"/>
      <c r="I35" s="176">
        <v>1</v>
      </c>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row>
    <row r="36" spans="1:108" ht="75.599999999999994" customHeight="1" thickBot="1">
      <c r="A36" s="101"/>
      <c r="B36" s="139"/>
      <c r="C36" s="140"/>
      <c r="D36" s="203" t="str">
        <f>IF(17&gt;=(I36),"Sie haben noch nicht alle Daten eingegeben oder es liegen Unstimmigkeiten vor. Bitte füllen Sie die gelben Eingabefelder auch in den Folgeblättern aus.","Sie haben alle Daten eingegeben: Bitte reichen Sie diese Vorhabenbeschreibung als PDF zusammen mit dem Förderantrag sowie ggf. weiteren Dokumenten bei der Projektträgerin ZUG digital auf der Plattform Easy-Online ein.")</f>
        <v>Sie haben noch nicht alle Daten eingegeben oder es liegen Unstimmigkeiten vor. Bitte füllen Sie die gelben Eingabefelder auch in den Folgeblättern aus.</v>
      </c>
      <c r="E36" s="203"/>
      <c r="F36" s="203"/>
      <c r="G36" s="203"/>
      <c r="H36" s="165">
        <f>COUNTIF(I11:I12,2)+COUNTIF(I15:I17,2)+COUNTIF(I19,2)+COUNTIF(I21:I22,2)+COUNTIF(I26,2)</f>
        <v>0</v>
      </c>
      <c r="I36" s="177">
        <f>COUNTIF(I25,"&gt;1")+COUNTIF(I28:I29,"&gt;1")+COUNTIF(I33:I35,"&gt;1")+COUNTIF(I25,"&gt;1")+COUNTIF(Maßnahme!I6:I7,"&gt;1")+H36</f>
        <v>0</v>
      </c>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row>
    <row r="37" spans="1:108" s="111" customFormat="1" ht="12.75">
      <c r="I37" s="178"/>
    </row>
    <row r="38" spans="1:108" s="111" customFormat="1" ht="12.75">
      <c r="I38" s="178"/>
    </row>
    <row r="39" spans="1:108" s="111" customFormat="1" ht="12.75">
      <c r="I39" s="178"/>
    </row>
    <row r="40" spans="1:108" s="111" customFormat="1" ht="12.75">
      <c r="I40" s="178"/>
    </row>
    <row r="41" spans="1:108" s="111" customFormat="1" ht="12.75">
      <c r="I41" s="178"/>
    </row>
    <row r="42" spans="1:108" s="111" customFormat="1" ht="12.75">
      <c r="I42" s="178"/>
    </row>
    <row r="43" spans="1:108" s="111" customFormat="1" ht="12.75">
      <c r="I43" s="178"/>
    </row>
    <row r="44" spans="1:108" s="111" customFormat="1" ht="12.75">
      <c r="I44" s="178"/>
    </row>
    <row r="45" spans="1:108" s="111" customFormat="1" ht="12.75">
      <c r="I45" s="178"/>
    </row>
    <row r="46" spans="1:108" s="111" customFormat="1" ht="12.75">
      <c r="I46" s="178"/>
    </row>
    <row r="47" spans="1:108" s="111" customFormat="1" ht="12.75">
      <c r="I47" s="178"/>
    </row>
    <row r="48" spans="1:108" s="111" customFormat="1" ht="12.75">
      <c r="I48" s="178"/>
    </row>
    <row r="49" spans="9:9" s="111" customFormat="1" ht="12.75">
      <c r="I49" s="178"/>
    </row>
    <row r="50" spans="9:9" s="111" customFormat="1" ht="12.75">
      <c r="I50" s="178"/>
    </row>
    <row r="51" spans="9:9" s="111" customFormat="1" ht="12.75">
      <c r="I51" s="178"/>
    </row>
    <row r="52" spans="9:9" s="111" customFormat="1" ht="12.75">
      <c r="I52" s="178"/>
    </row>
    <row r="53" spans="9:9" s="111" customFormat="1" ht="12.75">
      <c r="I53" s="178"/>
    </row>
    <row r="54" spans="9:9" s="111" customFormat="1" ht="12.75">
      <c r="I54" s="178"/>
    </row>
    <row r="55" spans="9:9" s="111" customFormat="1" ht="12.75">
      <c r="I55" s="178"/>
    </row>
    <row r="56" spans="9:9" s="111" customFormat="1" ht="12.75">
      <c r="I56" s="178"/>
    </row>
    <row r="57" spans="9:9" s="111" customFormat="1" ht="12.75">
      <c r="I57" s="178"/>
    </row>
    <row r="58" spans="9:9" s="111" customFormat="1" ht="12.75">
      <c r="I58" s="178"/>
    </row>
    <row r="59" spans="9:9" s="111" customFormat="1" ht="12.75">
      <c r="I59" s="178"/>
    </row>
    <row r="60" spans="9:9" s="111" customFormat="1" ht="12.75">
      <c r="I60" s="178"/>
    </row>
    <row r="61" spans="9:9" s="111" customFormat="1" ht="12.75">
      <c r="I61" s="178"/>
    </row>
    <row r="62" spans="9:9" s="111" customFormat="1" ht="12.75">
      <c r="I62" s="178"/>
    </row>
    <row r="63" spans="9:9" s="111" customFormat="1" ht="12.75">
      <c r="I63" s="178"/>
    </row>
    <row r="64" spans="9:9" s="111" customFormat="1" ht="12.75">
      <c r="I64" s="178"/>
    </row>
    <row r="65" spans="9:9" s="111" customFormat="1" ht="12.75">
      <c r="I65" s="178"/>
    </row>
    <row r="66" spans="9:9" s="111" customFormat="1" ht="12.75">
      <c r="I66" s="178"/>
    </row>
    <row r="67" spans="9:9" s="111" customFormat="1" ht="12.75">
      <c r="I67" s="178"/>
    </row>
    <row r="68" spans="9:9" s="111" customFormat="1" ht="12.75">
      <c r="I68" s="178"/>
    </row>
    <row r="69" spans="9:9" s="111" customFormat="1" ht="12.75">
      <c r="I69" s="178"/>
    </row>
    <row r="70" spans="9:9" s="111" customFormat="1" ht="12.75">
      <c r="I70" s="178"/>
    </row>
    <row r="71" spans="9:9" s="111" customFormat="1" ht="12.75">
      <c r="I71" s="178"/>
    </row>
    <row r="72" spans="9:9" s="111" customFormat="1" ht="12.75">
      <c r="I72" s="178"/>
    </row>
    <row r="73" spans="9:9" s="111" customFormat="1" ht="12.75">
      <c r="I73" s="178"/>
    </row>
    <row r="74" spans="9:9" s="111" customFormat="1" ht="12.75">
      <c r="I74" s="178"/>
    </row>
    <row r="75" spans="9:9" s="111" customFormat="1" ht="12.75">
      <c r="I75" s="178"/>
    </row>
    <row r="76" spans="9:9" s="111" customFormat="1" ht="12.75">
      <c r="I76" s="178"/>
    </row>
    <row r="77" spans="9:9" s="111" customFormat="1" ht="12.75">
      <c r="I77" s="178"/>
    </row>
    <row r="78" spans="9:9" s="111" customFormat="1" ht="12.75">
      <c r="I78" s="178"/>
    </row>
    <row r="79" spans="9:9" s="111" customFormat="1" ht="12.75">
      <c r="I79" s="178"/>
    </row>
    <row r="80" spans="9:9" s="111" customFormat="1" ht="12.75">
      <c r="I80" s="178"/>
    </row>
    <row r="81" spans="9:9" s="111" customFormat="1" ht="12.75">
      <c r="I81" s="178"/>
    </row>
    <row r="82" spans="9:9" s="111" customFormat="1" ht="12.75">
      <c r="I82" s="178"/>
    </row>
    <row r="83" spans="9:9" s="111" customFormat="1" ht="12.75">
      <c r="I83" s="178"/>
    </row>
    <row r="84" spans="9:9" s="111" customFormat="1" ht="12.75">
      <c r="I84" s="178"/>
    </row>
    <row r="85" spans="9:9" s="111" customFormat="1" ht="12.75">
      <c r="I85" s="178"/>
    </row>
    <row r="86" spans="9:9" s="111" customFormat="1" ht="12.75">
      <c r="I86" s="178"/>
    </row>
    <row r="87" spans="9:9" s="111" customFormat="1" ht="12.75">
      <c r="I87" s="178"/>
    </row>
    <row r="88" spans="9:9" s="111" customFormat="1" ht="12.75">
      <c r="I88" s="178"/>
    </row>
    <row r="89" spans="9:9" s="111" customFormat="1" ht="12.75">
      <c r="I89" s="178"/>
    </row>
    <row r="90" spans="9:9" s="111" customFormat="1" ht="12.75">
      <c r="I90" s="178"/>
    </row>
    <row r="91" spans="9:9" s="111" customFormat="1" ht="12.75">
      <c r="I91" s="178"/>
    </row>
    <row r="92" spans="9:9" s="111" customFormat="1" ht="12.75">
      <c r="I92" s="178"/>
    </row>
    <row r="93" spans="9:9" s="111" customFormat="1" ht="12.75">
      <c r="I93" s="178"/>
    </row>
    <row r="94" spans="9:9" s="111" customFormat="1" ht="12.75">
      <c r="I94" s="178"/>
    </row>
    <row r="95" spans="9:9" s="111" customFormat="1" ht="12.75">
      <c r="I95" s="178"/>
    </row>
    <row r="96" spans="9:9" s="111" customFormat="1" ht="12.75">
      <c r="I96" s="178"/>
    </row>
    <row r="97" spans="9:22" s="111" customFormat="1" ht="12.75">
      <c r="I97" s="178"/>
      <c r="V97" s="111" t="s">
        <v>9</v>
      </c>
    </row>
    <row r="98" spans="9:22" s="111" customFormat="1" ht="12.75">
      <c r="I98" s="178"/>
    </row>
    <row r="99" spans="9:22" s="111" customFormat="1" ht="12.75">
      <c r="I99" s="178"/>
    </row>
    <row r="100" spans="9:22" s="111" customFormat="1" ht="12.75">
      <c r="I100" s="178"/>
    </row>
    <row r="101" spans="9:22" s="111" customFormat="1" ht="12.75">
      <c r="I101" s="178"/>
    </row>
    <row r="102" spans="9:22" s="111" customFormat="1" ht="12.75">
      <c r="I102" s="178"/>
    </row>
    <row r="103" spans="9:22" s="111" customFormat="1" ht="12.75">
      <c r="I103" s="178"/>
    </row>
    <row r="104" spans="9:22" s="111" customFormat="1" ht="12.75">
      <c r="I104" s="178"/>
    </row>
    <row r="105" spans="9:22" s="111" customFormat="1" ht="12.75">
      <c r="I105" s="178"/>
    </row>
    <row r="106" spans="9:22" s="111" customFormat="1" ht="12.75">
      <c r="I106" s="178"/>
    </row>
    <row r="107" spans="9:22" s="111" customFormat="1" ht="12.75">
      <c r="I107" s="178"/>
    </row>
    <row r="108" spans="9:22" s="111" customFormat="1" ht="12.75">
      <c r="I108" s="178"/>
    </row>
    <row r="109" spans="9:22" s="111" customFormat="1" ht="12.75">
      <c r="I109" s="178"/>
    </row>
    <row r="110" spans="9:22" s="111" customFormat="1" ht="12.75">
      <c r="I110" s="178"/>
    </row>
    <row r="111" spans="9:22" s="111" customFormat="1" ht="12.75">
      <c r="I111" s="178"/>
    </row>
    <row r="112" spans="9:22" s="111" customFormat="1" ht="12.75">
      <c r="I112" s="178"/>
    </row>
    <row r="113" spans="9:9" s="111" customFormat="1" ht="12.75">
      <c r="I113" s="178"/>
    </row>
    <row r="114" spans="9:9" s="111" customFormat="1" ht="12.75">
      <c r="I114" s="178"/>
    </row>
    <row r="115" spans="9:9" s="111" customFormat="1" ht="12.75">
      <c r="I115" s="178"/>
    </row>
    <row r="116" spans="9:9" s="111" customFormat="1" ht="12.75">
      <c r="I116" s="178"/>
    </row>
    <row r="117" spans="9:9" s="111" customFormat="1" ht="12.75">
      <c r="I117" s="178"/>
    </row>
    <row r="118" spans="9:9" s="111" customFormat="1" ht="12.75">
      <c r="I118" s="178"/>
    </row>
    <row r="119" spans="9:9" s="111" customFormat="1" ht="12.75">
      <c r="I119" s="178"/>
    </row>
    <row r="120" spans="9:9" s="111" customFormat="1" ht="12.75">
      <c r="I120" s="178"/>
    </row>
    <row r="121" spans="9:9" s="111" customFormat="1" ht="12.75">
      <c r="I121" s="178"/>
    </row>
    <row r="122" spans="9:9" s="111" customFormat="1" ht="12.75">
      <c r="I122" s="178"/>
    </row>
    <row r="123" spans="9:9" s="111" customFormat="1" ht="12.75">
      <c r="I123" s="178"/>
    </row>
    <row r="124" spans="9:9" s="111" customFormat="1" ht="12.75">
      <c r="I124" s="178"/>
    </row>
    <row r="125" spans="9:9" s="111" customFormat="1" ht="12.75">
      <c r="I125" s="178"/>
    </row>
    <row r="126" spans="9:9" s="111" customFormat="1" ht="12.75">
      <c r="I126" s="178"/>
    </row>
    <row r="127" spans="9:9" s="111" customFormat="1" ht="12.75">
      <c r="I127" s="178"/>
    </row>
    <row r="128" spans="9:9" s="111" customFormat="1" ht="12.75">
      <c r="I128" s="178"/>
    </row>
    <row r="129" spans="9:9" s="111" customFormat="1" ht="12.75">
      <c r="I129" s="178"/>
    </row>
    <row r="130" spans="9:9" s="111" customFormat="1" ht="12.75">
      <c r="I130" s="178"/>
    </row>
    <row r="131" spans="9:9" s="111" customFormat="1" ht="12.75">
      <c r="I131" s="178"/>
    </row>
    <row r="132" spans="9:9" s="111" customFormat="1" ht="12.75">
      <c r="I132" s="178"/>
    </row>
    <row r="133" spans="9:9" s="111" customFormat="1" ht="12.75">
      <c r="I133" s="178"/>
    </row>
    <row r="134" spans="9:9" s="111" customFormat="1" ht="12.75">
      <c r="I134" s="178"/>
    </row>
    <row r="135" spans="9:9" s="111" customFormat="1" ht="12.75">
      <c r="I135" s="178"/>
    </row>
    <row r="136" spans="9:9" s="111" customFormat="1" ht="12.75">
      <c r="I136" s="178"/>
    </row>
    <row r="137" spans="9:9" s="111" customFormat="1" ht="12.75">
      <c r="I137" s="178"/>
    </row>
    <row r="138" spans="9:9" s="111" customFormat="1" ht="12.75">
      <c r="I138" s="178"/>
    </row>
    <row r="139" spans="9:9" s="111" customFormat="1" ht="12.75">
      <c r="I139" s="178"/>
    </row>
    <row r="140" spans="9:9" s="111" customFormat="1" ht="12.75">
      <c r="I140" s="178"/>
    </row>
    <row r="141" spans="9:9" s="111" customFormat="1" ht="12.75">
      <c r="I141" s="178"/>
    </row>
    <row r="142" spans="9:9" s="111" customFormat="1" ht="12.75">
      <c r="I142" s="178"/>
    </row>
    <row r="143" spans="9:9" s="111" customFormat="1" ht="12.75">
      <c r="I143" s="178"/>
    </row>
    <row r="144" spans="9:9" s="111" customFormat="1" ht="12.75">
      <c r="I144" s="178"/>
    </row>
    <row r="145" spans="9:9" s="111" customFormat="1" ht="12.75">
      <c r="I145" s="178"/>
    </row>
    <row r="146" spans="9:9" s="111" customFormat="1" ht="12.75">
      <c r="I146" s="178"/>
    </row>
    <row r="147" spans="9:9" s="111" customFormat="1" ht="12.75">
      <c r="I147" s="178"/>
    </row>
    <row r="148" spans="9:9" s="111" customFormat="1" ht="12.75">
      <c r="I148" s="178"/>
    </row>
    <row r="149" spans="9:9" s="111" customFormat="1" ht="12.75">
      <c r="I149" s="178"/>
    </row>
    <row r="150" spans="9:9" s="111" customFormat="1" ht="12.75">
      <c r="I150" s="178"/>
    </row>
    <row r="151" spans="9:9" s="111" customFormat="1" ht="12.75">
      <c r="I151" s="178"/>
    </row>
    <row r="152" spans="9:9" s="111" customFormat="1" ht="12.75">
      <c r="I152" s="178"/>
    </row>
    <row r="153" spans="9:9" s="111" customFormat="1" ht="12.75">
      <c r="I153" s="178"/>
    </row>
    <row r="154" spans="9:9" s="111" customFormat="1" ht="12.75">
      <c r="I154" s="178"/>
    </row>
    <row r="155" spans="9:9" s="111" customFormat="1" ht="12.75">
      <c r="I155" s="178"/>
    </row>
    <row r="156" spans="9:9" s="111" customFormat="1" ht="12.75">
      <c r="I156" s="178"/>
    </row>
    <row r="157" spans="9:9" s="111" customFormat="1" ht="12.75">
      <c r="I157" s="178"/>
    </row>
    <row r="158" spans="9:9" s="111" customFormat="1" ht="12.75">
      <c r="I158" s="178"/>
    </row>
    <row r="159" spans="9:9" s="111" customFormat="1" ht="12.75">
      <c r="I159" s="178"/>
    </row>
    <row r="160" spans="9:9" s="111" customFormat="1" ht="12.75">
      <c r="I160" s="178"/>
    </row>
    <row r="161" spans="9:9" s="111" customFormat="1" ht="12.75">
      <c r="I161" s="178"/>
    </row>
    <row r="162" spans="9:9" s="111" customFormat="1" ht="12.75">
      <c r="I162" s="178"/>
    </row>
    <row r="163" spans="9:9" s="111" customFormat="1" ht="12.75">
      <c r="I163" s="178"/>
    </row>
    <row r="164" spans="9:9" s="111" customFormat="1" ht="12.75">
      <c r="I164" s="178"/>
    </row>
    <row r="165" spans="9:9" s="111" customFormat="1" ht="12.75">
      <c r="I165" s="178"/>
    </row>
    <row r="166" spans="9:9" s="111" customFormat="1" ht="12.75">
      <c r="I166" s="178"/>
    </row>
    <row r="167" spans="9:9" s="111" customFormat="1" ht="12.75">
      <c r="I167" s="178"/>
    </row>
    <row r="168" spans="9:9" s="111" customFormat="1" ht="12.75">
      <c r="I168" s="178"/>
    </row>
    <row r="169" spans="9:9" s="111" customFormat="1" ht="12.75">
      <c r="I169" s="178"/>
    </row>
    <row r="170" spans="9:9" s="111" customFormat="1" ht="12.75">
      <c r="I170" s="178"/>
    </row>
    <row r="171" spans="9:9" s="111" customFormat="1" ht="12.75">
      <c r="I171" s="178"/>
    </row>
    <row r="172" spans="9:9" s="111" customFormat="1" ht="12.75">
      <c r="I172" s="178"/>
    </row>
    <row r="173" spans="9:9" s="111" customFormat="1" ht="12.75">
      <c r="I173" s="178"/>
    </row>
    <row r="174" spans="9:9" s="111" customFormat="1" ht="12.75">
      <c r="I174" s="178"/>
    </row>
    <row r="175" spans="9:9" s="111" customFormat="1" ht="12.75">
      <c r="I175" s="178"/>
    </row>
    <row r="176" spans="9:9" s="111" customFormat="1" ht="12.75">
      <c r="I176" s="178"/>
    </row>
    <row r="177" spans="9:9" s="111" customFormat="1" ht="12.75">
      <c r="I177" s="178"/>
    </row>
    <row r="178" spans="9:9" s="111" customFormat="1" ht="12.75">
      <c r="I178" s="178"/>
    </row>
    <row r="179" spans="9:9" s="111" customFormat="1" ht="12.75">
      <c r="I179" s="178"/>
    </row>
    <row r="180" spans="9:9" s="111" customFormat="1" ht="12.75">
      <c r="I180" s="178"/>
    </row>
    <row r="181" spans="9:9" s="111" customFormat="1" ht="12.75">
      <c r="I181" s="178"/>
    </row>
    <row r="182" spans="9:9" s="111" customFormat="1" ht="12.75">
      <c r="I182" s="178"/>
    </row>
    <row r="183" spans="9:9" s="111" customFormat="1" ht="12.75">
      <c r="I183" s="178"/>
    </row>
    <row r="184" spans="9:9" s="111" customFormat="1" ht="12.75">
      <c r="I184" s="178"/>
    </row>
    <row r="185" spans="9:9" s="111" customFormat="1" ht="12.75">
      <c r="I185" s="178"/>
    </row>
    <row r="186" spans="9:9" s="111" customFormat="1" ht="12.75">
      <c r="I186" s="178"/>
    </row>
    <row r="187" spans="9:9" s="111" customFormat="1" ht="12.75">
      <c r="I187" s="178"/>
    </row>
    <row r="188" spans="9:9" s="111" customFormat="1" ht="12.75">
      <c r="I188" s="178"/>
    </row>
    <row r="189" spans="9:9" s="111" customFormat="1" ht="12.75">
      <c r="I189" s="178"/>
    </row>
    <row r="190" spans="9:9" s="111" customFormat="1" ht="12.75">
      <c r="I190" s="178"/>
    </row>
    <row r="191" spans="9:9" s="111" customFormat="1" ht="12.75">
      <c r="I191" s="178"/>
    </row>
    <row r="192" spans="9:9" s="111" customFormat="1" ht="12.75">
      <c r="I192" s="178"/>
    </row>
    <row r="193" spans="9:9" s="111" customFormat="1" ht="12.75">
      <c r="I193" s="178"/>
    </row>
    <row r="194" spans="9:9" s="111" customFormat="1" ht="12.75">
      <c r="I194" s="178"/>
    </row>
    <row r="195" spans="9:9" s="111" customFormat="1" ht="12.75">
      <c r="I195" s="178"/>
    </row>
    <row r="196" spans="9:9" s="111" customFormat="1" ht="12.75">
      <c r="I196" s="178"/>
    </row>
    <row r="197" spans="9:9" s="111" customFormat="1" ht="12.75">
      <c r="I197" s="178"/>
    </row>
    <row r="198" spans="9:9" s="111" customFormat="1" ht="12.75">
      <c r="I198" s="178"/>
    </row>
    <row r="199" spans="9:9" s="111" customFormat="1" ht="12.75">
      <c r="I199" s="178"/>
    </row>
    <row r="200" spans="9:9" s="111" customFormat="1" ht="12.75">
      <c r="I200" s="178"/>
    </row>
    <row r="201" spans="9:9" s="111" customFormat="1" ht="12.75">
      <c r="I201" s="178"/>
    </row>
    <row r="202" spans="9:9" s="111" customFormat="1" ht="12.75">
      <c r="I202" s="178"/>
    </row>
    <row r="203" spans="9:9" s="111" customFormat="1" ht="12.75">
      <c r="I203" s="178"/>
    </row>
    <row r="204" spans="9:9" s="111" customFormat="1" ht="12.75">
      <c r="I204" s="178"/>
    </row>
    <row r="205" spans="9:9" s="111" customFormat="1" ht="12.75">
      <c r="I205" s="178"/>
    </row>
    <row r="206" spans="9:9" s="111" customFormat="1" ht="12.75">
      <c r="I206" s="178"/>
    </row>
    <row r="207" spans="9:9" s="111" customFormat="1" ht="12.75">
      <c r="I207" s="178"/>
    </row>
    <row r="208" spans="9:9" s="111" customFormat="1" ht="12.75">
      <c r="I208" s="178"/>
    </row>
    <row r="209" spans="9:9" s="111" customFormat="1" ht="12.75">
      <c r="I209" s="178"/>
    </row>
    <row r="210" spans="9:9" s="111" customFormat="1" ht="12.75">
      <c r="I210" s="178"/>
    </row>
    <row r="211" spans="9:9" s="111" customFormat="1" ht="12.75">
      <c r="I211" s="178"/>
    </row>
    <row r="212" spans="9:9" s="111" customFormat="1" ht="12.75">
      <c r="I212" s="178"/>
    </row>
    <row r="213" spans="9:9" s="111" customFormat="1" ht="12.75">
      <c r="I213" s="178"/>
    </row>
    <row r="214" spans="9:9" s="111" customFormat="1" ht="12.75">
      <c r="I214" s="178"/>
    </row>
    <row r="215" spans="9:9" s="111" customFormat="1" ht="12.75">
      <c r="I215" s="178"/>
    </row>
    <row r="216" spans="9:9" s="111" customFormat="1" ht="12.75">
      <c r="I216" s="178"/>
    </row>
    <row r="217" spans="9:9" s="111" customFormat="1" ht="12.75">
      <c r="I217" s="178"/>
    </row>
    <row r="218" spans="9:9" s="111" customFormat="1" ht="12.75">
      <c r="I218" s="178"/>
    </row>
    <row r="219" spans="9:9" s="111" customFormat="1" ht="12.75">
      <c r="I219" s="178"/>
    </row>
    <row r="220" spans="9:9" s="111" customFormat="1" ht="12.75">
      <c r="I220" s="178"/>
    </row>
    <row r="221" spans="9:9" s="111" customFormat="1" ht="12.75">
      <c r="I221" s="178"/>
    </row>
    <row r="222" spans="9:9" s="111" customFormat="1" ht="12.75">
      <c r="I222" s="178"/>
    </row>
    <row r="223" spans="9:9" s="111" customFormat="1" ht="12.75">
      <c r="I223" s="178"/>
    </row>
    <row r="224" spans="9:9" s="111" customFormat="1" ht="12.75">
      <c r="I224" s="178"/>
    </row>
    <row r="225" spans="9:9" s="111" customFormat="1" ht="12.75">
      <c r="I225" s="178"/>
    </row>
    <row r="226" spans="9:9" s="111" customFormat="1" ht="12.75">
      <c r="I226" s="178"/>
    </row>
    <row r="227" spans="9:9" s="111" customFormat="1" ht="12.75">
      <c r="I227" s="178"/>
    </row>
    <row r="228" spans="9:9" s="111" customFormat="1" ht="12.75">
      <c r="I228" s="178"/>
    </row>
    <row r="229" spans="9:9" s="111" customFormat="1" ht="12.75">
      <c r="I229" s="178"/>
    </row>
    <row r="230" spans="9:9" s="111" customFormat="1" ht="12.75">
      <c r="I230" s="178"/>
    </row>
    <row r="231" spans="9:9" s="111" customFormat="1" ht="12.75">
      <c r="I231" s="178"/>
    </row>
    <row r="232" spans="9:9" s="111" customFormat="1" ht="12.75">
      <c r="I232" s="178"/>
    </row>
    <row r="233" spans="9:9" s="111" customFormat="1" ht="12.75">
      <c r="I233" s="178"/>
    </row>
    <row r="234" spans="9:9" s="111" customFormat="1" ht="12.75">
      <c r="I234" s="178"/>
    </row>
    <row r="235" spans="9:9" s="111" customFormat="1" ht="12.75">
      <c r="I235" s="178"/>
    </row>
    <row r="236" spans="9:9" s="111" customFormat="1" ht="12.75">
      <c r="I236" s="178"/>
    </row>
    <row r="237" spans="9:9" s="111" customFormat="1" ht="12.75">
      <c r="I237" s="178"/>
    </row>
    <row r="238" spans="9:9" s="111" customFormat="1" ht="12.75">
      <c r="I238" s="178"/>
    </row>
    <row r="239" spans="9:9" s="111" customFormat="1" ht="12.75">
      <c r="I239" s="178"/>
    </row>
    <row r="240" spans="9:9" s="111" customFormat="1" ht="12.75">
      <c r="I240" s="178"/>
    </row>
    <row r="241" spans="9:9" s="111" customFormat="1" ht="12.75">
      <c r="I241" s="178"/>
    </row>
    <row r="242" spans="9:9" s="111" customFormat="1" ht="12.75">
      <c r="I242" s="178"/>
    </row>
    <row r="243" spans="9:9" s="111" customFormat="1" ht="12.75">
      <c r="I243" s="178"/>
    </row>
    <row r="244" spans="9:9" s="111" customFormat="1" ht="12.75">
      <c r="I244" s="178"/>
    </row>
    <row r="245" spans="9:9" s="111" customFormat="1" ht="12.75">
      <c r="I245" s="178"/>
    </row>
    <row r="246" spans="9:9" s="111" customFormat="1" ht="12.75">
      <c r="I246" s="178"/>
    </row>
    <row r="247" spans="9:9" s="111" customFormat="1" ht="12.75">
      <c r="I247" s="178"/>
    </row>
    <row r="248" spans="9:9" s="111" customFormat="1" ht="12.75">
      <c r="I248" s="178"/>
    </row>
    <row r="249" spans="9:9" s="111" customFormat="1" ht="12.75">
      <c r="I249" s="178"/>
    </row>
    <row r="250" spans="9:9" s="111" customFormat="1" ht="12.75">
      <c r="I250" s="178"/>
    </row>
    <row r="251" spans="9:9" s="111" customFormat="1" ht="12.75">
      <c r="I251" s="178"/>
    </row>
    <row r="252" spans="9:9" s="111" customFormat="1" ht="12.75">
      <c r="I252" s="178"/>
    </row>
    <row r="253" spans="9:9" s="111" customFormat="1" ht="12.75">
      <c r="I253" s="178"/>
    </row>
    <row r="254" spans="9:9" s="111" customFormat="1" ht="12.75">
      <c r="I254" s="178"/>
    </row>
    <row r="255" spans="9:9" s="111" customFormat="1" ht="12.75">
      <c r="I255" s="178"/>
    </row>
    <row r="256" spans="9:9" s="111" customFormat="1" ht="12.75">
      <c r="I256" s="178"/>
    </row>
    <row r="257" spans="9:9" s="111" customFormat="1" ht="12.75">
      <c r="I257" s="178"/>
    </row>
    <row r="258" spans="9:9" s="111" customFormat="1" ht="12.75">
      <c r="I258" s="178"/>
    </row>
    <row r="259" spans="9:9" s="111" customFormat="1" ht="12.75">
      <c r="I259" s="178"/>
    </row>
    <row r="260" spans="9:9" s="111" customFormat="1" ht="12.75">
      <c r="I260" s="178"/>
    </row>
    <row r="261" spans="9:9" s="111" customFormat="1" ht="12.75">
      <c r="I261" s="178"/>
    </row>
    <row r="262" spans="9:9" s="111" customFormat="1" ht="12.75">
      <c r="I262" s="178"/>
    </row>
    <row r="263" spans="9:9" s="111" customFormat="1" ht="12.75">
      <c r="I263" s="178"/>
    </row>
    <row r="264" spans="9:9" s="111" customFormat="1" ht="12.75">
      <c r="I264" s="178"/>
    </row>
    <row r="265" spans="9:9" s="111" customFormat="1" ht="12.75">
      <c r="I265" s="178"/>
    </row>
    <row r="266" spans="9:9" s="111" customFormat="1" ht="12.75">
      <c r="I266" s="178"/>
    </row>
    <row r="267" spans="9:9" s="111" customFormat="1" ht="12.75">
      <c r="I267" s="178"/>
    </row>
    <row r="268" spans="9:9" s="111" customFormat="1" ht="12.75">
      <c r="I268" s="178"/>
    </row>
    <row r="269" spans="9:9" s="111" customFormat="1" ht="12.75">
      <c r="I269" s="178"/>
    </row>
    <row r="270" spans="9:9" s="111" customFormat="1" ht="12.75">
      <c r="I270" s="178"/>
    </row>
    <row r="271" spans="9:9" s="111" customFormat="1" ht="12.75">
      <c r="I271" s="178"/>
    </row>
    <row r="272" spans="9:9" s="111" customFormat="1" ht="12.75">
      <c r="I272" s="178"/>
    </row>
    <row r="273" spans="9:9" s="111" customFormat="1" ht="12.75">
      <c r="I273" s="178"/>
    </row>
    <row r="274" spans="9:9" s="111" customFormat="1" ht="12.75">
      <c r="I274" s="178"/>
    </row>
    <row r="275" spans="9:9" s="111" customFormat="1" ht="12.75">
      <c r="I275" s="178"/>
    </row>
    <row r="276" spans="9:9" s="111" customFormat="1" ht="12.75">
      <c r="I276" s="178"/>
    </row>
    <row r="277" spans="9:9" s="111" customFormat="1" ht="12.75">
      <c r="I277" s="178"/>
    </row>
    <row r="278" spans="9:9" s="111" customFormat="1" ht="12.75">
      <c r="I278" s="178"/>
    </row>
    <row r="279" spans="9:9" s="111" customFormat="1" ht="12.75">
      <c r="I279" s="178"/>
    </row>
    <row r="280" spans="9:9" s="111" customFormat="1" ht="12.75">
      <c r="I280" s="178"/>
    </row>
    <row r="281" spans="9:9" s="111" customFormat="1" ht="12.75">
      <c r="I281" s="178"/>
    </row>
    <row r="282" spans="9:9" s="111" customFormat="1" ht="12.75">
      <c r="I282" s="178"/>
    </row>
    <row r="283" spans="9:9" s="111" customFormat="1" ht="12.75">
      <c r="I283" s="178"/>
    </row>
    <row r="284" spans="9:9" s="111" customFormat="1" ht="12.75">
      <c r="I284" s="178"/>
    </row>
    <row r="285" spans="9:9" s="111" customFormat="1" ht="12.75">
      <c r="I285" s="178"/>
    </row>
    <row r="286" spans="9:9" s="111" customFormat="1" ht="12.75">
      <c r="I286" s="178"/>
    </row>
    <row r="287" spans="9:9" s="111" customFormat="1" ht="12.75">
      <c r="I287" s="178"/>
    </row>
    <row r="288" spans="9:9" s="111" customFormat="1" ht="12.75">
      <c r="I288" s="178"/>
    </row>
    <row r="289" spans="9:9" s="111" customFormat="1" ht="12.75">
      <c r="I289" s="178"/>
    </row>
    <row r="290" spans="9:9" s="111" customFormat="1" ht="12.75">
      <c r="I290" s="178"/>
    </row>
    <row r="291" spans="9:9" s="111" customFormat="1" ht="12.75">
      <c r="I291" s="178"/>
    </row>
    <row r="292" spans="9:9" s="111" customFormat="1" ht="12.75">
      <c r="I292" s="178"/>
    </row>
    <row r="293" spans="9:9" s="111" customFormat="1" ht="12.75">
      <c r="I293" s="178"/>
    </row>
    <row r="294" spans="9:9" s="111" customFormat="1" ht="12.75">
      <c r="I294" s="178"/>
    </row>
    <row r="295" spans="9:9" s="111" customFormat="1" ht="12.75">
      <c r="I295" s="178"/>
    </row>
    <row r="296" spans="9:9" s="111" customFormat="1" ht="12.75">
      <c r="I296" s="178"/>
    </row>
    <row r="297" spans="9:9" s="111" customFormat="1" ht="12.75">
      <c r="I297" s="178"/>
    </row>
    <row r="298" spans="9:9" s="111" customFormat="1" ht="12.75">
      <c r="I298" s="178"/>
    </row>
    <row r="299" spans="9:9" s="111" customFormat="1" ht="12.75">
      <c r="I299" s="178"/>
    </row>
    <row r="300" spans="9:9" s="111" customFormat="1" ht="12.75">
      <c r="I300" s="178"/>
    </row>
    <row r="301" spans="9:9" s="111" customFormat="1" ht="12.75">
      <c r="I301" s="178"/>
    </row>
    <row r="302" spans="9:9" s="111" customFormat="1" ht="12.75">
      <c r="I302" s="178"/>
    </row>
    <row r="303" spans="9:9" s="111" customFormat="1" ht="12.75">
      <c r="I303" s="178"/>
    </row>
    <row r="304" spans="9:9" s="111" customFormat="1" ht="12.75">
      <c r="I304" s="178"/>
    </row>
    <row r="305" spans="9:9" s="111" customFormat="1" ht="12.75">
      <c r="I305" s="178"/>
    </row>
    <row r="306" spans="9:9" s="111" customFormat="1" ht="12.75">
      <c r="I306" s="178"/>
    </row>
    <row r="307" spans="9:9" s="111" customFormat="1" ht="12.75">
      <c r="I307" s="178"/>
    </row>
    <row r="308" spans="9:9" s="111" customFormat="1" ht="12.75">
      <c r="I308" s="178"/>
    </row>
    <row r="309" spans="9:9" s="111" customFormat="1" ht="12.75">
      <c r="I309" s="178"/>
    </row>
    <row r="310" spans="9:9" s="111" customFormat="1" ht="12.75">
      <c r="I310" s="178"/>
    </row>
    <row r="311" spans="9:9" s="111" customFormat="1" ht="12.75">
      <c r="I311" s="178"/>
    </row>
    <row r="312" spans="9:9" s="111" customFormat="1" ht="12.75">
      <c r="I312" s="178"/>
    </row>
    <row r="313" spans="9:9" s="111" customFormat="1" ht="12.75">
      <c r="I313" s="178"/>
    </row>
    <row r="314" spans="9:9" s="111" customFormat="1" ht="12.75">
      <c r="I314" s="178"/>
    </row>
    <row r="315" spans="9:9" s="111" customFormat="1" ht="12.75">
      <c r="I315" s="178"/>
    </row>
    <row r="316" spans="9:9" s="111" customFormat="1" ht="12.75">
      <c r="I316" s="178"/>
    </row>
    <row r="317" spans="9:9" s="111" customFormat="1" ht="12.75">
      <c r="I317" s="178"/>
    </row>
    <row r="318" spans="9:9" s="111" customFormat="1" ht="12.75">
      <c r="I318" s="178"/>
    </row>
    <row r="319" spans="9:9" s="111" customFormat="1" ht="12.75">
      <c r="I319" s="178"/>
    </row>
    <row r="320" spans="9:9" s="111" customFormat="1" ht="12.75">
      <c r="I320" s="178"/>
    </row>
    <row r="321" spans="9:9" s="111" customFormat="1" ht="12.75">
      <c r="I321" s="178"/>
    </row>
    <row r="322" spans="9:9" s="111" customFormat="1" ht="12.75">
      <c r="I322" s="178"/>
    </row>
    <row r="323" spans="9:9" s="111" customFormat="1" ht="12.75">
      <c r="I323" s="178"/>
    </row>
    <row r="324" spans="9:9" s="111" customFormat="1" ht="12.75">
      <c r="I324" s="178"/>
    </row>
    <row r="325" spans="9:9" s="111" customFormat="1" ht="12.75">
      <c r="I325" s="178"/>
    </row>
    <row r="326" spans="9:9" s="111" customFormat="1" ht="12.75">
      <c r="I326" s="178"/>
    </row>
    <row r="327" spans="9:9" s="111" customFormat="1" ht="12.75">
      <c r="I327" s="178"/>
    </row>
    <row r="328" spans="9:9" s="111" customFormat="1" ht="12.75">
      <c r="I328" s="178"/>
    </row>
    <row r="329" spans="9:9" s="111" customFormat="1" ht="12.75">
      <c r="I329" s="178"/>
    </row>
    <row r="330" spans="9:9" s="111" customFormat="1" ht="12.75">
      <c r="I330" s="178"/>
    </row>
    <row r="331" spans="9:9" s="111" customFormat="1" ht="12.75">
      <c r="I331" s="178"/>
    </row>
    <row r="332" spans="9:9" s="111" customFormat="1" ht="12.75">
      <c r="I332" s="178"/>
    </row>
    <row r="333" spans="9:9" s="111" customFormat="1" ht="12.75">
      <c r="I333" s="178"/>
    </row>
    <row r="334" spans="9:9" s="111" customFormat="1" ht="12.75">
      <c r="I334" s="178"/>
    </row>
    <row r="335" spans="9:9" s="111" customFormat="1" ht="12.75">
      <c r="I335" s="178"/>
    </row>
    <row r="336" spans="9:9" s="111" customFormat="1" ht="12.75">
      <c r="I336" s="178"/>
    </row>
    <row r="337" spans="9:9" s="111" customFormat="1" ht="12.75">
      <c r="I337" s="178"/>
    </row>
    <row r="338" spans="9:9" s="111" customFormat="1" ht="12.75">
      <c r="I338" s="178"/>
    </row>
    <row r="339" spans="9:9" s="111" customFormat="1" ht="12.75">
      <c r="I339" s="178"/>
    </row>
    <row r="340" spans="9:9" s="111" customFormat="1" ht="12.75">
      <c r="I340" s="178"/>
    </row>
    <row r="341" spans="9:9" s="111" customFormat="1" ht="12.75">
      <c r="I341" s="178"/>
    </row>
    <row r="342" spans="9:9" s="111" customFormat="1" ht="12.75">
      <c r="I342" s="178"/>
    </row>
    <row r="343" spans="9:9" s="111" customFormat="1" ht="12.75">
      <c r="I343" s="178"/>
    </row>
    <row r="344" spans="9:9" s="111" customFormat="1" ht="12.75">
      <c r="I344" s="178"/>
    </row>
    <row r="345" spans="9:9" s="111" customFormat="1" ht="12.75">
      <c r="I345" s="178"/>
    </row>
    <row r="346" spans="9:9" s="111" customFormat="1" ht="12.75">
      <c r="I346" s="178"/>
    </row>
    <row r="347" spans="9:9" s="111" customFormat="1" ht="12.75">
      <c r="I347" s="178"/>
    </row>
    <row r="348" spans="9:9" s="111" customFormat="1" ht="12.75">
      <c r="I348" s="178"/>
    </row>
    <row r="349" spans="9:9" s="111" customFormat="1" ht="12.75">
      <c r="I349" s="178"/>
    </row>
    <row r="350" spans="9:9" s="111" customFormat="1" ht="12.75">
      <c r="I350" s="178"/>
    </row>
    <row r="351" spans="9:9" s="111" customFormat="1" ht="12.75">
      <c r="I351" s="178"/>
    </row>
    <row r="352" spans="9:9" s="111" customFormat="1" ht="12.75">
      <c r="I352" s="178"/>
    </row>
    <row r="353" spans="9:9" s="111" customFormat="1" ht="12.75">
      <c r="I353" s="178"/>
    </row>
    <row r="354" spans="9:9" s="111" customFormat="1" ht="12.75">
      <c r="I354" s="178"/>
    </row>
    <row r="355" spans="9:9" s="111" customFormat="1" ht="12.75">
      <c r="I355" s="178"/>
    </row>
    <row r="356" spans="9:9" s="111" customFormat="1" ht="12.75">
      <c r="I356" s="178"/>
    </row>
    <row r="357" spans="9:9" s="111" customFormat="1" ht="12.75">
      <c r="I357" s="178"/>
    </row>
    <row r="358" spans="9:9" s="111" customFormat="1" ht="12.75">
      <c r="I358" s="178"/>
    </row>
    <row r="359" spans="9:9" s="111" customFormat="1" ht="12.75">
      <c r="I359" s="178"/>
    </row>
    <row r="360" spans="9:9" s="111" customFormat="1" ht="12.75">
      <c r="I360" s="178"/>
    </row>
    <row r="361" spans="9:9" s="111" customFormat="1" ht="12.75">
      <c r="I361" s="178"/>
    </row>
    <row r="362" spans="9:9" s="111" customFormat="1" ht="12.75">
      <c r="I362" s="178"/>
    </row>
    <row r="363" spans="9:9" s="111" customFormat="1" ht="12.75">
      <c r="I363" s="178"/>
    </row>
    <row r="364" spans="9:9" s="111" customFormat="1" ht="12.75">
      <c r="I364" s="178"/>
    </row>
    <row r="365" spans="9:9" s="111" customFormat="1" ht="12.75">
      <c r="I365" s="178"/>
    </row>
    <row r="366" spans="9:9" s="111" customFormat="1" ht="12.75">
      <c r="I366" s="178"/>
    </row>
    <row r="367" spans="9:9" s="111" customFormat="1" ht="12.75">
      <c r="I367" s="178"/>
    </row>
    <row r="368" spans="9:9" s="111" customFormat="1" ht="12.75">
      <c r="I368" s="178"/>
    </row>
    <row r="369" spans="9:9" s="111" customFormat="1" ht="12.75">
      <c r="I369" s="178"/>
    </row>
    <row r="370" spans="9:9" s="111" customFormat="1" ht="12.75">
      <c r="I370" s="178"/>
    </row>
    <row r="371" spans="9:9" s="111" customFormat="1" ht="12.75">
      <c r="I371" s="178"/>
    </row>
    <row r="372" spans="9:9" s="111" customFormat="1" ht="12.75">
      <c r="I372" s="178"/>
    </row>
    <row r="373" spans="9:9" s="111" customFormat="1" ht="12.75">
      <c r="I373" s="178"/>
    </row>
    <row r="374" spans="9:9" s="111" customFormat="1" ht="12.75">
      <c r="I374" s="178"/>
    </row>
    <row r="375" spans="9:9" s="111" customFormat="1" ht="12.75">
      <c r="I375" s="178"/>
    </row>
    <row r="376" spans="9:9" s="111" customFormat="1" ht="12.75">
      <c r="I376" s="178"/>
    </row>
    <row r="377" spans="9:9" s="111" customFormat="1" ht="12.75">
      <c r="I377" s="178"/>
    </row>
    <row r="378" spans="9:9" s="111" customFormat="1" ht="12.75">
      <c r="I378" s="178"/>
    </row>
    <row r="379" spans="9:9" s="111" customFormat="1" ht="12.75">
      <c r="I379" s="178"/>
    </row>
    <row r="380" spans="9:9" s="111" customFormat="1" ht="12.75">
      <c r="I380" s="178"/>
    </row>
    <row r="381" spans="9:9" s="111" customFormat="1" ht="12.75">
      <c r="I381" s="178"/>
    </row>
    <row r="382" spans="9:9" s="111" customFormat="1" ht="12.75">
      <c r="I382" s="178"/>
    </row>
    <row r="383" spans="9:9" s="111" customFormat="1" ht="12.75">
      <c r="I383" s="178"/>
    </row>
    <row r="384" spans="9:9" s="111" customFormat="1" ht="12.75">
      <c r="I384" s="178"/>
    </row>
    <row r="385" spans="9:9" s="111" customFormat="1" ht="12.75">
      <c r="I385" s="178"/>
    </row>
    <row r="386" spans="9:9" s="111" customFormat="1" ht="12.75">
      <c r="I386" s="178"/>
    </row>
    <row r="387" spans="9:9" s="111" customFormat="1" ht="12.75">
      <c r="I387" s="178"/>
    </row>
    <row r="388" spans="9:9" s="111" customFormat="1" ht="12.75">
      <c r="I388" s="178"/>
    </row>
    <row r="389" spans="9:9" s="111" customFormat="1" ht="12.75">
      <c r="I389" s="178"/>
    </row>
    <row r="390" spans="9:9" s="111" customFormat="1" ht="12.75">
      <c r="I390" s="178"/>
    </row>
    <row r="391" spans="9:9" s="111" customFormat="1" ht="12.75">
      <c r="I391" s="178"/>
    </row>
    <row r="392" spans="9:9" s="111" customFormat="1" ht="12.75">
      <c r="I392" s="178"/>
    </row>
    <row r="393" spans="9:9" s="111" customFormat="1" ht="12.75">
      <c r="I393" s="178"/>
    </row>
    <row r="394" spans="9:9" s="111" customFormat="1" ht="12.75">
      <c r="I394" s="178"/>
    </row>
    <row r="395" spans="9:9" s="111" customFormat="1" ht="12.75">
      <c r="I395" s="178"/>
    </row>
    <row r="396" spans="9:9" s="111" customFormat="1" ht="12.75">
      <c r="I396" s="178"/>
    </row>
    <row r="397" spans="9:9" s="111" customFormat="1" ht="12.75">
      <c r="I397" s="178"/>
    </row>
    <row r="398" spans="9:9" s="111" customFormat="1" ht="12.75">
      <c r="I398" s="178"/>
    </row>
    <row r="399" spans="9:9" s="111" customFormat="1" ht="12.75">
      <c r="I399" s="178"/>
    </row>
    <row r="400" spans="9:9" s="111" customFormat="1" ht="12.75">
      <c r="I400" s="178"/>
    </row>
    <row r="401" spans="9:9" s="111" customFormat="1" ht="12.75">
      <c r="I401" s="178"/>
    </row>
    <row r="402" spans="9:9" s="111" customFormat="1" ht="12.75">
      <c r="I402" s="178"/>
    </row>
    <row r="403" spans="9:9" s="111" customFormat="1" ht="12.75">
      <c r="I403" s="178"/>
    </row>
    <row r="404" spans="9:9" s="111" customFormat="1" ht="12.75">
      <c r="I404" s="178"/>
    </row>
    <row r="405" spans="9:9" s="111" customFormat="1" ht="12.75">
      <c r="I405" s="178"/>
    </row>
    <row r="406" spans="9:9" s="111" customFormat="1" ht="12.75">
      <c r="I406" s="178"/>
    </row>
    <row r="407" spans="9:9" s="111" customFormat="1" ht="12.75">
      <c r="I407" s="178"/>
    </row>
    <row r="408" spans="9:9" s="111" customFormat="1" ht="12.75">
      <c r="I408" s="178"/>
    </row>
    <row r="409" spans="9:9" s="111" customFormat="1" ht="12.75">
      <c r="I409" s="178"/>
    </row>
    <row r="410" spans="9:9" s="111" customFormat="1" ht="12.75">
      <c r="I410" s="178"/>
    </row>
    <row r="411" spans="9:9" s="111" customFormat="1" ht="12.75">
      <c r="I411" s="178"/>
    </row>
    <row r="412" spans="9:9" s="111" customFormat="1" ht="12.75">
      <c r="I412" s="178"/>
    </row>
    <row r="413" spans="9:9" s="111" customFormat="1" ht="12.75">
      <c r="I413" s="178"/>
    </row>
    <row r="414" spans="9:9" s="111" customFormat="1" ht="12.75">
      <c r="I414" s="178"/>
    </row>
    <row r="415" spans="9:9" s="111" customFormat="1" ht="12.75">
      <c r="I415" s="178"/>
    </row>
    <row r="416" spans="9:9" s="111" customFormat="1" ht="12.75">
      <c r="I416" s="178"/>
    </row>
    <row r="417" spans="9:9" s="111" customFormat="1" ht="12.75">
      <c r="I417" s="178"/>
    </row>
    <row r="418" spans="9:9" s="111" customFormat="1" ht="12.75">
      <c r="I418" s="178"/>
    </row>
    <row r="419" spans="9:9" s="111" customFormat="1" ht="12.75">
      <c r="I419" s="178"/>
    </row>
    <row r="420" spans="9:9" s="111" customFormat="1" ht="12.75">
      <c r="I420" s="178"/>
    </row>
    <row r="421" spans="9:9" s="111" customFormat="1" ht="12.75">
      <c r="I421" s="178"/>
    </row>
    <row r="422" spans="9:9" s="111" customFormat="1" ht="12.75">
      <c r="I422" s="178"/>
    </row>
    <row r="423" spans="9:9" s="111" customFormat="1" ht="12.75">
      <c r="I423" s="178"/>
    </row>
    <row r="424" spans="9:9" s="111" customFormat="1" ht="12.75">
      <c r="I424" s="178"/>
    </row>
    <row r="425" spans="9:9" s="111" customFormat="1" ht="12.75">
      <c r="I425" s="178"/>
    </row>
    <row r="426" spans="9:9" s="111" customFormat="1" ht="12.75">
      <c r="I426" s="178"/>
    </row>
    <row r="427" spans="9:9" s="111" customFormat="1" ht="12.75">
      <c r="I427" s="178"/>
    </row>
    <row r="428" spans="9:9" s="111" customFormat="1" ht="12.75">
      <c r="I428" s="178"/>
    </row>
    <row r="429" spans="9:9" s="111" customFormat="1" ht="12.75">
      <c r="I429" s="178"/>
    </row>
    <row r="430" spans="9:9" s="111" customFormat="1" ht="12.75">
      <c r="I430" s="178"/>
    </row>
    <row r="431" spans="9:9" s="111" customFormat="1" ht="12.75">
      <c r="I431" s="178"/>
    </row>
    <row r="432" spans="9:9" s="111" customFormat="1" ht="12.75">
      <c r="I432" s="178"/>
    </row>
    <row r="433" spans="9:9" s="111" customFormat="1" ht="12.75">
      <c r="I433" s="178"/>
    </row>
    <row r="434" spans="9:9" s="111" customFormat="1" ht="12.75">
      <c r="I434" s="178"/>
    </row>
    <row r="435" spans="9:9" s="111" customFormat="1" ht="12.75">
      <c r="I435" s="178"/>
    </row>
    <row r="436" spans="9:9" s="111" customFormat="1" ht="12.75">
      <c r="I436" s="178"/>
    </row>
    <row r="437" spans="9:9" s="111" customFormat="1" ht="12.75">
      <c r="I437" s="178"/>
    </row>
    <row r="438" spans="9:9" s="111" customFormat="1" ht="12.75">
      <c r="I438" s="178"/>
    </row>
    <row r="439" spans="9:9" s="111" customFormat="1" ht="12.75">
      <c r="I439" s="178"/>
    </row>
    <row r="440" spans="9:9" s="111" customFormat="1" ht="12.75">
      <c r="I440" s="178"/>
    </row>
    <row r="441" spans="9:9" s="111" customFormat="1" ht="12.75">
      <c r="I441" s="178"/>
    </row>
    <row r="442" spans="9:9" s="111" customFormat="1" ht="12.75">
      <c r="I442" s="178"/>
    </row>
    <row r="443" spans="9:9" s="111" customFormat="1" ht="12.75">
      <c r="I443" s="178"/>
    </row>
    <row r="444" spans="9:9" s="111" customFormat="1" ht="12.75">
      <c r="I444" s="178"/>
    </row>
    <row r="445" spans="9:9" s="111" customFormat="1" ht="12.75">
      <c r="I445" s="178"/>
    </row>
    <row r="446" spans="9:9" s="111" customFormat="1" ht="12.75">
      <c r="I446" s="178"/>
    </row>
    <row r="447" spans="9:9" s="111" customFormat="1" ht="12.75">
      <c r="I447" s="178"/>
    </row>
    <row r="448" spans="9:9" s="111" customFormat="1" ht="12.75">
      <c r="I448" s="178"/>
    </row>
    <row r="449" spans="9:9" s="111" customFormat="1" ht="12.75">
      <c r="I449" s="178"/>
    </row>
    <row r="450" spans="9:9" s="111" customFormat="1" ht="12.75">
      <c r="I450" s="178"/>
    </row>
    <row r="451" spans="9:9" s="111" customFormat="1" ht="12.75">
      <c r="I451" s="178"/>
    </row>
    <row r="452" spans="9:9" s="111" customFormat="1" ht="12.75">
      <c r="I452" s="178"/>
    </row>
    <row r="453" spans="9:9" s="111" customFormat="1" ht="12.75">
      <c r="I453" s="178"/>
    </row>
    <row r="454" spans="9:9" s="111" customFormat="1" ht="12.75">
      <c r="I454" s="178"/>
    </row>
    <row r="455" spans="9:9" s="111" customFormat="1" ht="12.75">
      <c r="I455" s="178"/>
    </row>
    <row r="456" spans="9:9" s="111" customFormat="1" ht="12.75">
      <c r="I456" s="178"/>
    </row>
    <row r="457" spans="9:9" s="111" customFormat="1" ht="12.75">
      <c r="I457" s="178"/>
    </row>
    <row r="458" spans="9:9" s="111" customFormat="1" ht="12.75">
      <c r="I458" s="178"/>
    </row>
    <row r="459" spans="9:9" s="111" customFormat="1" ht="12.75">
      <c r="I459" s="178"/>
    </row>
    <row r="460" spans="9:9" s="111" customFormat="1" ht="12.75">
      <c r="I460" s="178"/>
    </row>
    <row r="461" spans="9:9" s="111" customFormat="1" ht="12.75">
      <c r="I461" s="178"/>
    </row>
    <row r="462" spans="9:9" s="111" customFormat="1" ht="12.75">
      <c r="I462" s="178"/>
    </row>
    <row r="463" spans="9:9" s="111" customFormat="1" ht="12.75">
      <c r="I463" s="178"/>
    </row>
    <row r="464" spans="9:9" s="111" customFormat="1" ht="12.75">
      <c r="I464" s="178"/>
    </row>
    <row r="465" spans="9:9" s="111" customFormat="1" ht="12.75">
      <c r="I465" s="178"/>
    </row>
    <row r="466" spans="9:9" s="111" customFormat="1" ht="12.75">
      <c r="I466" s="178"/>
    </row>
    <row r="467" spans="9:9" s="111" customFormat="1" ht="12.75">
      <c r="I467" s="178"/>
    </row>
    <row r="468" spans="9:9" s="111" customFormat="1" ht="12.75">
      <c r="I468" s="178"/>
    </row>
    <row r="469" spans="9:9" s="111" customFormat="1" ht="12.75">
      <c r="I469" s="178"/>
    </row>
    <row r="470" spans="9:9" s="111" customFormat="1" ht="12.75">
      <c r="I470" s="178"/>
    </row>
    <row r="471" spans="9:9" s="111" customFormat="1" ht="12.75">
      <c r="I471" s="178"/>
    </row>
    <row r="472" spans="9:9" s="111" customFormat="1" ht="12.75">
      <c r="I472" s="178"/>
    </row>
    <row r="473" spans="9:9" s="111" customFormat="1" ht="12.75">
      <c r="I473" s="178"/>
    </row>
    <row r="474" spans="9:9" s="111" customFormat="1" ht="12.75">
      <c r="I474" s="178"/>
    </row>
    <row r="475" spans="9:9" s="111" customFormat="1" ht="12.75">
      <c r="I475" s="178"/>
    </row>
    <row r="476" spans="9:9" s="111" customFormat="1" ht="12.75">
      <c r="I476" s="178"/>
    </row>
    <row r="477" spans="9:9" s="111" customFormat="1" ht="12.75">
      <c r="I477" s="178"/>
    </row>
    <row r="478" spans="9:9" s="111" customFormat="1" ht="12.75">
      <c r="I478" s="178"/>
    </row>
    <row r="479" spans="9:9" s="111" customFormat="1" ht="12.75">
      <c r="I479" s="178"/>
    </row>
    <row r="480" spans="9:9" s="111" customFormat="1" ht="12.75">
      <c r="I480" s="178"/>
    </row>
    <row r="481" spans="9:9" s="111" customFormat="1" ht="12.75">
      <c r="I481" s="178"/>
    </row>
    <row r="482" spans="9:9" s="111" customFormat="1" ht="12.75">
      <c r="I482" s="178"/>
    </row>
    <row r="483" spans="9:9" s="111" customFormat="1" ht="12.75">
      <c r="I483" s="178"/>
    </row>
    <row r="484" spans="9:9" s="111" customFormat="1" ht="12.75">
      <c r="I484" s="178"/>
    </row>
    <row r="485" spans="9:9" s="111" customFormat="1" ht="12.75">
      <c r="I485" s="178"/>
    </row>
    <row r="486" spans="9:9" s="111" customFormat="1" ht="12.75">
      <c r="I486" s="178"/>
    </row>
    <row r="487" spans="9:9" s="111" customFormat="1" ht="12.75">
      <c r="I487" s="178"/>
    </row>
    <row r="488" spans="9:9" s="111" customFormat="1" ht="12.75">
      <c r="I488" s="178"/>
    </row>
    <row r="489" spans="9:9" s="111" customFormat="1" ht="12.75">
      <c r="I489" s="178"/>
    </row>
    <row r="490" spans="9:9" s="111" customFormat="1" ht="12.75">
      <c r="I490" s="178"/>
    </row>
    <row r="491" spans="9:9" s="111" customFormat="1" ht="12.75">
      <c r="I491" s="178"/>
    </row>
    <row r="492" spans="9:9" s="111" customFormat="1" ht="12.75">
      <c r="I492" s="178"/>
    </row>
    <row r="493" spans="9:9" s="111" customFormat="1" ht="12.75">
      <c r="I493" s="178"/>
    </row>
    <row r="494" spans="9:9" s="111" customFormat="1" ht="12.75">
      <c r="I494" s="178"/>
    </row>
    <row r="495" spans="9:9" s="111" customFormat="1" ht="12.75">
      <c r="I495" s="178"/>
    </row>
    <row r="496" spans="9:9" s="111" customFormat="1" ht="12.75">
      <c r="I496" s="178"/>
    </row>
    <row r="497" spans="9:9" s="111" customFormat="1" ht="12.75">
      <c r="I497" s="178"/>
    </row>
    <row r="498" spans="9:9" s="111" customFormat="1" ht="12.75">
      <c r="I498" s="178"/>
    </row>
    <row r="499" spans="9:9" s="111" customFormat="1" ht="12.75">
      <c r="I499" s="178"/>
    </row>
    <row r="500" spans="9:9" s="111" customFormat="1" ht="12.75">
      <c r="I500" s="178"/>
    </row>
    <row r="501" spans="9:9" s="111" customFormat="1" ht="12.75">
      <c r="I501" s="178"/>
    </row>
    <row r="502" spans="9:9" s="111" customFormat="1" ht="12.75">
      <c r="I502" s="178"/>
    </row>
    <row r="503" spans="9:9" s="111" customFormat="1" ht="12.75">
      <c r="I503" s="178"/>
    </row>
    <row r="504" spans="9:9" s="111" customFormat="1" ht="12.75">
      <c r="I504" s="178"/>
    </row>
    <row r="505" spans="9:9" s="111" customFormat="1" ht="12.75">
      <c r="I505" s="178"/>
    </row>
    <row r="506" spans="9:9" s="111" customFormat="1" ht="12.75">
      <c r="I506" s="178"/>
    </row>
    <row r="507" spans="9:9" s="111" customFormat="1" ht="12.75">
      <c r="I507" s="178"/>
    </row>
    <row r="508" spans="9:9" s="111" customFormat="1" ht="12.75">
      <c r="I508" s="178"/>
    </row>
    <row r="509" spans="9:9" s="111" customFormat="1" ht="12.75">
      <c r="I509" s="178"/>
    </row>
    <row r="510" spans="9:9" s="111" customFormat="1" ht="12.75">
      <c r="I510" s="178"/>
    </row>
    <row r="511" spans="9:9" s="111" customFormat="1" ht="12.75">
      <c r="I511" s="178"/>
    </row>
    <row r="512" spans="9:9" s="111" customFormat="1" ht="12.75">
      <c r="I512" s="178"/>
    </row>
    <row r="513" spans="9:9" s="111" customFormat="1" ht="12.75">
      <c r="I513" s="178"/>
    </row>
    <row r="514" spans="9:9" s="111" customFormat="1" ht="12.75">
      <c r="I514" s="178"/>
    </row>
    <row r="515" spans="9:9" s="111" customFormat="1" ht="12.75">
      <c r="I515" s="178"/>
    </row>
    <row r="516" spans="9:9" s="111" customFormat="1" ht="12.75">
      <c r="I516" s="178"/>
    </row>
    <row r="517" spans="9:9" s="111" customFormat="1" ht="12.75">
      <c r="I517" s="178"/>
    </row>
    <row r="518" spans="9:9" s="111" customFormat="1" ht="12.75">
      <c r="I518" s="178"/>
    </row>
    <row r="519" spans="9:9" s="111" customFormat="1" ht="12.75">
      <c r="I519" s="178"/>
    </row>
    <row r="520" spans="9:9" s="111" customFormat="1" ht="12.75">
      <c r="I520" s="178"/>
    </row>
    <row r="521" spans="9:9" s="111" customFormat="1" ht="12.75">
      <c r="I521" s="178"/>
    </row>
    <row r="522" spans="9:9" s="111" customFormat="1" ht="12.75">
      <c r="I522" s="178"/>
    </row>
    <row r="523" spans="9:9" s="111" customFormat="1" ht="12.75">
      <c r="I523" s="178"/>
    </row>
    <row r="524" spans="9:9" s="111" customFormat="1" ht="12.75">
      <c r="I524" s="178"/>
    </row>
    <row r="525" spans="9:9" s="111" customFormat="1" ht="12.75">
      <c r="I525" s="178"/>
    </row>
    <row r="526" spans="9:9" s="111" customFormat="1" ht="12.75">
      <c r="I526" s="178"/>
    </row>
    <row r="527" spans="9:9" s="111" customFormat="1" ht="12.75">
      <c r="I527" s="178"/>
    </row>
    <row r="528" spans="9:9" s="111" customFormat="1" ht="12.75">
      <c r="I528" s="178"/>
    </row>
    <row r="529" spans="9:9" s="111" customFormat="1" ht="12.75">
      <c r="I529" s="178"/>
    </row>
    <row r="530" spans="9:9" s="111" customFormat="1" ht="12.75">
      <c r="I530" s="178"/>
    </row>
    <row r="531" spans="9:9" s="111" customFormat="1" ht="12.75">
      <c r="I531" s="178"/>
    </row>
    <row r="532" spans="9:9" s="111" customFormat="1" ht="12.75">
      <c r="I532" s="178"/>
    </row>
    <row r="533" spans="9:9" s="111" customFormat="1" ht="12.75">
      <c r="I533" s="178"/>
    </row>
    <row r="534" spans="9:9" s="111" customFormat="1" ht="12.75">
      <c r="I534" s="178"/>
    </row>
    <row r="535" spans="9:9" s="111" customFormat="1" ht="12.75">
      <c r="I535" s="178"/>
    </row>
    <row r="536" spans="9:9" s="111" customFormat="1" ht="12.75">
      <c r="I536" s="178"/>
    </row>
    <row r="537" spans="9:9" s="111" customFormat="1" ht="12.75">
      <c r="I537" s="178"/>
    </row>
    <row r="538" spans="9:9" s="111" customFormat="1" ht="12.75">
      <c r="I538" s="178"/>
    </row>
    <row r="539" spans="9:9" s="111" customFormat="1" ht="12.75">
      <c r="I539" s="178"/>
    </row>
    <row r="540" spans="9:9" s="111" customFormat="1" ht="12.75">
      <c r="I540" s="178"/>
    </row>
    <row r="541" spans="9:9" s="111" customFormat="1" ht="12.75">
      <c r="I541" s="178"/>
    </row>
    <row r="542" spans="9:9" s="111" customFormat="1" ht="12.75">
      <c r="I542" s="178"/>
    </row>
    <row r="543" spans="9:9" s="111" customFormat="1" ht="12.75">
      <c r="I543" s="178"/>
    </row>
    <row r="544" spans="9:9" s="111" customFormat="1" ht="12.75">
      <c r="I544" s="178"/>
    </row>
    <row r="545" spans="9:9" s="111" customFormat="1" ht="12.75">
      <c r="I545" s="178"/>
    </row>
    <row r="546" spans="9:9" s="111" customFormat="1" ht="12.75">
      <c r="I546" s="178"/>
    </row>
    <row r="547" spans="9:9" s="111" customFormat="1" ht="12.75">
      <c r="I547" s="178"/>
    </row>
    <row r="548" spans="9:9" s="111" customFormat="1" ht="12.75">
      <c r="I548" s="178"/>
    </row>
    <row r="549" spans="9:9" s="111" customFormat="1" ht="12.75">
      <c r="I549" s="178"/>
    </row>
    <row r="550" spans="9:9" s="111" customFormat="1" ht="12.75">
      <c r="I550" s="178"/>
    </row>
    <row r="551" spans="9:9" s="111" customFormat="1" ht="12.75">
      <c r="I551" s="178"/>
    </row>
    <row r="552" spans="9:9" s="111" customFormat="1" ht="12.75">
      <c r="I552" s="178"/>
    </row>
    <row r="553" spans="9:9" s="111" customFormat="1" ht="12.75">
      <c r="I553" s="178"/>
    </row>
    <row r="554" spans="9:9" s="111" customFormat="1" ht="12.75">
      <c r="I554" s="178"/>
    </row>
    <row r="555" spans="9:9" s="111" customFormat="1" ht="12.75">
      <c r="I555" s="178"/>
    </row>
    <row r="556" spans="9:9" s="111" customFormat="1" ht="12.75">
      <c r="I556" s="178"/>
    </row>
    <row r="557" spans="9:9" s="111" customFormat="1" ht="12.75">
      <c r="I557" s="178"/>
    </row>
    <row r="558" spans="9:9" s="111" customFormat="1" ht="12.75">
      <c r="I558" s="178"/>
    </row>
    <row r="559" spans="9:9" s="111" customFormat="1" ht="12.75">
      <c r="I559" s="178"/>
    </row>
    <row r="560" spans="9:9" s="111" customFormat="1" ht="12.75">
      <c r="I560" s="178"/>
    </row>
    <row r="561" spans="9:9" s="111" customFormat="1" ht="12.75">
      <c r="I561" s="178"/>
    </row>
    <row r="562" spans="9:9" s="111" customFormat="1" ht="12.75">
      <c r="I562" s="178"/>
    </row>
    <row r="563" spans="9:9" s="111" customFormat="1" ht="12.75">
      <c r="I563" s="178"/>
    </row>
    <row r="564" spans="9:9" s="111" customFormat="1" ht="12.75">
      <c r="I564" s="178"/>
    </row>
    <row r="565" spans="9:9" s="111" customFormat="1" ht="12.75">
      <c r="I565" s="178"/>
    </row>
    <row r="566" spans="9:9" s="111" customFormat="1" ht="12.75">
      <c r="I566" s="178"/>
    </row>
    <row r="567" spans="9:9" s="111" customFormat="1" ht="12.75">
      <c r="I567" s="178"/>
    </row>
    <row r="568" spans="9:9" s="111" customFormat="1" ht="12.75">
      <c r="I568" s="178"/>
    </row>
    <row r="569" spans="9:9" s="111" customFormat="1" ht="12.75">
      <c r="I569" s="178"/>
    </row>
    <row r="570" spans="9:9" s="111" customFormat="1" ht="12.75">
      <c r="I570" s="178"/>
    </row>
    <row r="571" spans="9:9" s="111" customFormat="1" ht="12.75">
      <c r="I571" s="178"/>
    </row>
    <row r="572" spans="9:9" s="111" customFormat="1" ht="12.75">
      <c r="I572" s="178"/>
    </row>
    <row r="573" spans="9:9" s="111" customFormat="1" ht="12.75">
      <c r="I573" s="178"/>
    </row>
    <row r="574" spans="9:9" s="111" customFormat="1" ht="12.75">
      <c r="I574" s="178"/>
    </row>
    <row r="575" spans="9:9" s="111" customFormat="1" ht="12.75">
      <c r="I575" s="178"/>
    </row>
    <row r="576" spans="9:9" s="111" customFormat="1" ht="12.75">
      <c r="I576" s="178"/>
    </row>
    <row r="577" spans="9:9" s="111" customFormat="1" ht="12.75">
      <c r="I577" s="178"/>
    </row>
    <row r="578" spans="9:9" s="111" customFormat="1" ht="12.75">
      <c r="I578" s="178"/>
    </row>
    <row r="579" spans="9:9" s="111" customFormat="1" ht="12.75">
      <c r="I579" s="178"/>
    </row>
    <row r="580" spans="9:9" s="111" customFormat="1" ht="12.75">
      <c r="I580" s="178"/>
    </row>
    <row r="581" spans="9:9" s="111" customFormat="1" ht="12.75">
      <c r="I581" s="178"/>
    </row>
    <row r="582" spans="9:9" s="111" customFormat="1" ht="12.75">
      <c r="I582" s="178"/>
    </row>
    <row r="583" spans="9:9" s="111" customFormat="1" ht="12.75">
      <c r="I583" s="178"/>
    </row>
    <row r="584" spans="9:9" s="111" customFormat="1" ht="12.75">
      <c r="I584" s="178"/>
    </row>
    <row r="585" spans="9:9" s="111" customFormat="1" ht="12.75">
      <c r="I585" s="178"/>
    </row>
    <row r="586" spans="9:9" s="111" customFormat="1" ht="12.75">
      <c r="I586" s="178"/>
    </row>
    <row r="587" spans="9:9" s="111" customFormat="1" ht="12.75">
      <c r="I587" s="178"/>
    </row>
    <row r="588" spans="9:9" s="111" customFormat="1" ht="12.75">
      <c r="I588" s="178"/>
    </row>
    <row r="589" spans="9:9" s="111" customFormat="1" ht="12.75">
      <c r="I589" s="178"/>
    </row>
    <row r="590" spans="9:9" s="111" customFormat="1" ht="12.75">
      <c r="I590" s="178"/>
    </row>
    <row r="591" spans="9:9" s="111" customFormat="1" ht="12.75">
      <c r="I591" s="178"/>
    </row>
    <row r="592" spans="9:9" s="111" customFormat="1" ht="12.75">
      <c r="I592" s="178"/>
    </row>
    <row r="593" spans="9:9" s="111" customFormat="1" ht="12.75">
      <c r="I593" s="178"/>
    </row>
    <row r="594" spans="9:9" s="111" customFormat="1" ht="12.75">
      <c r="I594" s="178"/>
    </row>
    <row r="595" spans="9:9" s="111" customFormat="1" ht="12.75">
      <c r="I595" s="178"/>
    </row>
    <row r="596" spans="9:9" s="111" customFormat="1" ht="12.75">
      <c r="I596" s="178"/>
    </row>
    <row r="597" spans="9:9" s="111" customFormat="1" ht="12.75">
      <c r="I597" s="178"/>
    </row>
    <row r="598" spans="9:9" s="111" customFormat="1" ht="12.75">
      <c r="I598" s="178"/>
    </row>
    <row r="599" spans="9:9" s="111" customFormat="1" ht="12.75">
      <c r="I599" s="178"/>
    </row>
    <row r="600" spans="9:9" s="111" customFormat="1" ht="12.75">
      <c r="I600" s="178"/>
    </row>
    <row r="601" spans="9:9" s="111" customFormat="1" ht="12.75">
      <c r="I601" s="178"/>
    </row>
    <row r="602" spans="9:9" s="111" customFormat="1" ht="12.75">
      <c r="I602" s="178"/>
    </row>
    <row r="603" spans="9:9" s="111" customFormat="1" ht="12.75">
      <c r="I603" s="178"/>
    </row>
    <row r="604" spans="9:9" s="111" customFormat="1" ht="12.75">
      <c r="I604" s="178"/>
    </row>
    <row r="605" spans="9:9" s="111" customFormat="1" ht="12.75">
      <c r="I605" s="178"/>
    </row>
    <row r="606" spans="9:9" s="111" customFormat="1" ht="12.75">
      <c r="I606" s="178"/>
    </row>
    <row r="607" spans="9:9" s="111" customFormat="1" ht="12.75">
      <c r="I607" s="178"/>
    </row>
    <row r="608" spans="9:9" s="111" customFormat="1" ht="12.75">
      <c r="I608" s="178"/>
    </row>
    <row r="609" spans="9:9" s="111" customFormat="1" ht="12.75">
      <c r="I609" s="178"/>
    </row>
    <row r="610" spans="9:9" s="111" customFormat="1" ht="12.75">
      <c r="I610" s="178"/>
    </row>
    <row r="611" spans="9:9" s="111" customFormat="1" ht="12.75">
      <c r="I611" s="178"/>
    </row>
    <row r="612" spans="9:9" s="111" customFormat="1" ht="12.75">
      <c r="I612" s="178"/>
    </row>
    <row r="613" spans="9:9" s="111" customFormat="1" ht="12.75">
      <c r="I613" s="178"/>
    </row>
    <row r="614" spans="9:9" s="111" customFormat="1" ht="12.75">
      <c r="I614" s="178"/>
    </row>
    <row r="615" spans="9:9" s="111" customFormat="1" ht="12.75">
      <c r="I615" s="178"/>
    </row>
    <row r="616" spans="9:9" s="111" customFormat="1" ht="12.75">
      <c r="I616" s="178"/>
    </row>
    <row r="617" spans="9:9" s="111" customFormat="1" ht="12.75">
      <c r="I617" s="178"/>
    </row>
    <row r="618" spans="9:9" s="111" customFormat="1" ht="12.75">
      <c r="I618" s="178"/>
    </row>
    <row r="619" spans="9:9" s="111" customFormat="1" ht="12.75">
      <c r="I619" s="178"/>
    </row>
    <row r="620" spans="9:9" s="111" customFormat="1" ht="12.75">
      <c r="I620" s="178"/>
    </row>
    <row r="621" spans="9:9" s="111" customFormat="1" ht="12.75">
      <c r="I621" s="178"/>
    </row>
    <row r="622" spans="9:9" s="111" customFormat="1" ht="12.75">
      <c r="I622" s="178"/>
    </row>
    <row r="623" spans="9:9" s="111" customFormat="1" ht="12.75">
      <c r="I623" s="178"/>
    </row>
    <row r="624" spans="9:9" s="111" customFormat="1" ht="12.75">
      <c r="I624" s="178"/>
    </row>
    <row r="625" spans="9:9" s="111" customFormat="1" ht="12.75">
      <c r="I625" s="178"/>
    </row>
    <row r="626" spans="9:9" s="111" customFormat="1" ht="12.75">
      <c r="I626" s="178"/>
    </row>
    <row r="627" spans="9:9" s="111" customFormat="1" ht="12.75">
      <c r="I627" s="178"/>
    </row>
    <row r="628" spans="9:9" s="111" customFormat="1" ht="12.75">
      <c r="I628" s="178"/>
    </row>
    <row r="629" spans="9:9" s="111" customFormat="1" ht="12.75">
      <c r="I629" s="178"/>
    </row>
    <row r="630" spans="9:9" s="111" customFormat="1" ht="12.75">
      <c r="I630" s="178"/>
    </row>
    <row r="631" spans="9:9" s="111" customFormat="1" ht="12.75">
      <c r="I631" s="178"/>
    </row>
    <row r="632" spans="9:9" s="111" customFormat="1" ht="12.75">
      <c r="I632" s="178"/>
    </row>
    <row r="633" spans="9:9" s="111" customFormat="1" ht="12.75">
      <c r="I633" s="178"/>
    </row>
    <row r="634" spans="9:9" s="111" customFormat="1" ht="12.75">
      <c r="I634" s="178"/>
    </row>
    <row r="635" spans="9:9" s="111" customFormat="1" ht="12.75">
      <c r="I635" s="178"/>
    </row>
    <row r="636" spans="9:9" s="111" customFormat="1" ht="12.75">
      <c r="I636" s="178"/>
    </row>
    <row r="637" spans="9:9" s="111" customFormat="1" ht="12.75">
      <c r="I637" s="178"/>
    </row>
    <row r="638" spans="9:9" s="111" customFormat="1" ht="12.75">
      <c r="I638" s="178"/>
    </row>
    <row r="639" spans="9:9" s="111" customFormat="1" ht="12.75">
      <c r="I639" s="178"/>
    </row>
    <row r="640" spans="9:9" s="111" customFormat="1" ht="12.75">
      <c r="I640" s="178"/>
    </row>
    <row r="641" spans="9:9" s="111" customFormat="1" ht="12.75">
      <c r="I641" s="178"/>
    </row>
    <row r="642" spans="9:9" s="111" customFormat="1" ht="12.75">
      <c r="I642" s="178"/>
    </row>
    <row r="643" spans="9:9" s="111" customFormat="1" ht="12.75">
      <c r="I643" s="178"/>
    </row>
    <row r="644" spans="9:9" s="111" customFormat="1" ht="12.75">
      <c r="I644" s="178"/>
    </row>
    <row r="645" spans="9:9" s="111" customFormat="1" ht="12.75">
      <c r="I645" s="178"/>
    </row>
    <row r="646" spans="9:9" s="111" customFormat="1" ht="12.75">
      <c r="I646" s="178"/>
    </row>
    <row r="647" spans="9:9" s="111" customFormat="1" ht="12.75">
      <c r="I647" s="178"/>
    </row>
    <row r="648" spans="9:9" s="111" customFormat="1" ht="12.75">
      <c r="I648" s="178"/>
    </row>
    <row r="649" spans="9:9" s="111" customFormat="1" ht="12.75">
      <c r="I649" s="178"/>
    </row>
    <row r="650" spans="9:9" s="111" customFormat="1" ht="12.75">
      <c r="I650" s="178"/>
    </row>
    <row r="651" spans="9:9" s="111" customFormat="1" ht="12.75">
      <c r="I651" s="178"/>
    </row>
    <row r="652" spans="9:9" s="111" customFormat="1" ht="12.75">
      <c r="I652" s="178"/>
    </row>
    <row r="653" spans="9:9" s="111" customFormat="1" ht="12.75">
      <c r="I653" s="178"/>
    </row>
    <row r="654" spans="9:9" s="111" customFormat="1" ht="12.75">
      <c r="I654" s="178"/>
    </row>
    <row r="655" spans="9:9" s="111" customFormat="1" ht="12.75">
      <c r="I655" s="178"/>
    </row>
    <row r="656" spans="9:9" s="111" customFormat="1" ht="12.75">
      <c r="I656" s="178"/>
    </row>
    <row r="657" spans="9:9" s="111" customFormat="1" ht="12.75">
      <c r="I657" s="178"/>
    </row>
    <row r="658" spans="9:9" s="111" customFormat="1" ht="12.75">
      <c r="I658" s="178"/>
    </row>
    <row r="659" spans="9:9" s="111" customFormat="1" ht="12.75">
      <c r="I659" s="178"/>
    </row>
    <row r="660" spans="9:9" s="111" customFormat="1" ht="12.75">
      <c r="I660" s="178"/>
    </row>
    <row r="661" spans="9:9" s="111" customFormat="1" ht="12.75">
      <c r="I661" s="178"/>
    </row>
    <row r="662" spans="9:9" s="111" customFormat="1" ht="12.75">
      <c r="I662" s="178"/>
    </row>
    <row r="663" spans="9:9" s="111" customFormat="1" ht="12.75">
      <c r="I663" s="178"/>
    </row>
    <row r="664" spans="9:9" s="111" customFormat="1" ht="12.75">
      <c r="I664" s="178"/>
    </row>
    <row r="665" spans="9:9" s="111" customFormat="1" ht="12.75">
      <c r="I665" s="178"/>
    </row>
    <row r="666" spans="9:9" s="111" customFormat="1" ht="12.75">
      <c r="I666" s="178"/>
    </row>
    <row r="667" spans="9:9" s="111" customFormat="1" ht="12.75">
      <c r="I667" s="178"/>
    </row>
    <row r="668" spans="9:9" s="111" customFormat="1" ht="12.75">
      <c r="I668" s="178"/>
    </row>
    <row r="669" spans="9:9" s="111" customFormat="1" ht="12.75">
      <c r="I669" s="178"/>
    </row>
    <row r="670" spans="9:9" s="111" customFormat="1" ht="12.75">
      <c r="I670" s="178"/>
    </row>
    <row r="671" spans="9:9" s="111" customFormat="1" ht="12.75">
      <c r="I671" s="178"/>
    </row>
    <row r="672" spans="9:9" s="111" customFormat="1" ht="12.75">
      <c r="I672" s="178"/>
    </row>
    <row r="673" spans="9:9" s="111" customFormat="1" ht="12.75">
      <c r="I673" s="178"/>
    </row>
    <row r="674" spans="9:9" s="111" customFormat="1" ht="12.75">
      <c r="I674" s="178"/>
    </row>
    <row r="675" spans="9:9" s="111" customFormat="1" ht="12.75">
      <c r="I675" s="178"/>
    </row>
    <row r="676" spans="9:9" s="111" customFormat="1" ht="12.75">
      <c r="I676" s="178"/>
    </row>
    <row r="677" spans="9:9" s="111" customFormat="1" ht="12.75">
      <c r="I677" s="178"/>
    </row>
    <row r="678" spans="9:9" s="111" customFormat="1" ht="12.75">
      <c r="I678" s="178"/>
    </row>
    <row r="679" spans="9:9" s="111" customFormat="1" ht="12.75">
      <c r="I679" s="178"/>
    </row>
    <row r="680" spans="9:9" s="111" customFormat="1" ht="12.75">
      <c r="I680" s="178"/>
    </row>
    <row r="681" spans="9:9" s="111" customFormat="1" ht="12.75">
      <c r="I681" s="178"/>
    </row>
    <row r="682" spans="9:9" s="111" customFormat="1" ht="12.75">
      <c r="I682" s="178"/>
    </row>
    <row r="683" spans="9:9" s="111" customFormat="1" ht="12.75">
      <c r="I683" s="178"/>
    </row>
    <row r="684" spans="9:9" s="111" customFormat="1" ht="12.75">
      <c r="I684" s="178"/>
    </row>
    <row r="685" spans="9:9" s="111" customFormat="1" ht="12.75">
      <c r="I685" s="178"/>
    </row>
    <row r="686" spans="9:9" s="111" customFormat="1" ht="12.75">
      <c r="I686" s="178"/>
    </row>
    <row r="687" spans="9:9" s="111" customFormat="1" ht="12.75">
      <c r="I687" s="178"/>
    </row>
    <row r="688" spans="9:9" s="111" customFormat="1" ht="12.75">
      <c r="I688" s="178"/>
    </row>
    <row r="689" spans="9:9" s="111" customFormat="1" ht="12.75">
      <c r="I689" s="178"/>
    </row>
    <row r="690" spans="9:9" s="111" customFormat="1" ht="12.75">
      <c r="I690" s="178"/>
    </row>
    <row r="691" spans="9:9" s="111" customFormat="1" ht="12.75">
      <c r="I691" s="178"/>
    </row>
    <row r="692" spans="9:9" s="111" customFormat="1" ht="12.75">
      <c r="I692" s="178"/>
    </row>
    <row r="693" spans="9:9" s="111" customFormat="1" ht="12.75">
      <c r="I693" s="178"/>
    </row>
    <row r="694" spans="9:9" s="111" customFormat="1" ht="12.75">
      <c r="I694" s="178"/>
    </row>
    <row r="695" spans="9:9" s="111" customFormat="1" ht="12.75">
      <c r="I695" s="178"/>
    </row>
    <row r="696" spans="9:9" s="111" customFormat="1" ht="12.75">
      <c r="I696" s="178"/>
    </row>
    <row r="697" spans="9:9" s="111" customFormat="1" ht="12.75">
      <c r="I697" s="178"/>
    </row>
    <row r="698" spans="9:9" s="111" customFormat="1" ht="12.75">
      <c r="I698" s="178"/>
    </row>
    <row r="699" spans="9:9" s="111" customFormat="1" ht="12.75">
      <c r="I699" s="178"/>
    </row>
    <row r="700" spans="9:9" s="111" customFormat="1" ht="12.75">
      <c r="I700" s="178"/>
    </row>
    <row r="701" spans="9:9" s="111" customFormat="1" ht="12.75">
      <c r="I701" s="178"/>
    </row>
    <row r="702" spans="9:9" s="111" customFormat="1" ht="12.75">
      <c r="I702" s="178"/>
    </row>
    <row r="703" spans="9:9" s="111" customFormat="1" ht="12.75">
      <c r="I703" s="178"/>
    </row>
    <row r="704" spans="9:9" s="111" customFormat="1" ht="12.75">
      <c r="I704" s="178"/>
    </row>
    <row r="705" spans="9:9" s="111" customFormat="1" ht="12.75">
      <c r="I705" s="178"/>
    </row>
    <row r="706" spans="9:9" s="111" customFormat="1" ht="12.75">
      <c r="I706" s="178"/>
    </row>
    <row r="707" spans="9:9" s="111" customFormat="1" ht="12.75">
      <c r="I707" s="178"/>
    </row>
    <row r="708" spans="9:9" s="111" customFormat="1" ht="12.75">
      <c r="I708" s="178"/>
    </row>
    <row r="709" spans="9:9" s="111" customFormat="1" ht="12.75">
      <c r="I709" s="178"/>
    </row>
    <row r="710" spans="9:9" s="111" customFormat="1" ht="12.75">
      <c r="I710" s="178"/>
    </row>
    <row r="711" spans="9:9" s="111" customFormat="1" ht="12.75">
      <c r="I711" s="178"/>
    </row>
    <row r="712" spans="9:9" s="111" customFormat="1" ht="12.75">
      <c r="I712" s="178"/>
    </row>
    <row r="713" spans="9:9" s="111" customFormat="1" ht="12.75">
      <c r="I713" s="178"/>
    </row>
    <row r="714" spans="9:9" s="111" customFormat="1" ht="12.75">
      <c r="I714" s="178"/>
    </row>
    <row r="715" spans="9:9" s="111" customFormat="1" ht="12.75">
      <c r="I715" s="178"/>
    </row>
    <row r="716" spans="9:9" s="111" customFormat="1" ht="12.75">
      <c r="I716" s="178"/>
    </row>
    <row r="717" spans="9:9" s="111" customFormat="1" ht="12.75">
      <c r="I717" s="178"/>
    </row>
    <row r="718" spans="9:9" s="111" customFormat="1" ht="12.75">
      <c r="I718" s="178"/>
    </row>
    <row r="719" spans="9:9" s="111" customFormat="1" ht="12.75">
      <c r="I719" s="178"/>
    </row>
    <row r="720" spans="9:9" s="111" customFormat="1" ht="12.75">
      <c r="I720" s="178"/>
    </row>
    <row r="721" spans="9:9" s="111" customFormat="1" ht="12.75">
      <c r="I721" s="178"/>
    </row>
    <row r="722" spans="9:9" s="111" customFormat="1" ht="12.75">
      <c r="I722" s="178"/>
    </row>
    <row r="723" spans="9:9" s="111" customFormat="1" ht="12.75">
      <c r="I723" s="178"/>
    </row>
    <row r="724" spans="9:9" s="111" customFormat="1" ht="12.75">
      <c r="I724" s="178"/>
    </row>
    <row r="725" spans="9:9" s="111" customFormat="1" ht="12.75">
      <c r="I725" s="178"/>
    </row>
    <row r="726" spans="9:9" s="111" customFormat="1" ht="12.75">
      <c r="I726" s="178"/>
    </row>
    <row r="727" spans="9:9" s="111" customFormat="1" ht="12.75">
      <c r="I727" s="178"/>
    </row>
    <row r="728" spans="9:9" s="111" customFormat="1" ht="12.75">
      <c r="I728" s="178"/>
    </row>
    <row r="729" spans="9:9" s="111" customFormat="1" ht="12.75">
      <c r="I729" s="178"/>
    </row>
    <row r="730" spans="9:9" s="111" customFormat="1" ht="12.75">
      <c r="I730" s="178"/>
    </row>
    <row r="731" spans="9:9" s="111" customFormat="1" ht="12.75">
      <c r="I731" s="178"/>
    </row>
    <row r="732" spans="9:9" s="111" customFormat="1" ht="12.75">
      <c r="I732" s="178"/>
    </row>
    <row r="733" spans="9:9" s="111" customFormat="1" ht="12.75">
      <c r="I733" s="178"/>
    </row>
    <row r="734" spans="9:9" s="111" customFormat="1" ht="12.75">
      <c r="I734" s="178"/>
    </row>
    <row r="735" spans="9:9" s="111" customFormat="1" ht="12.75">
      <c r="I735" s="178"/>
    </row>
    <row r="736" spans="9:9" s="111" customFormat="1" ht="12.75">
      <c r="I736" s="178"/>
    </row>
    <row r="737" spans="9:9" s="111" customFormat="1" ht="12.75">
      <c r="I737" s="178"/>
    </row>
    <row r="738" spans="9:9" s="111" customFormat="1" ht="12.75">
      <c r="I738" s="178"/>
    </row>
    <row r="739" spans="9:9" s="111" customFormat="1" ht="12.75">
      <c r="I739" s="178"/>
    </row>
    <row r="740" spans="9:9" s="111" customFormat="1" ht="12.75">
      <c r="I740" s="178"/>
    </row>
    <row r="741" spans="9:9" s="111" customFormat="1" ht="12.75">
      <c r="I741" s="178"/>
    </row>
    <row r="742" spans="9:9" s="111" customFormat="1" ht="12.75">
      <c r="I742" s="178"/>
    </row>
    <row r="743" spans="9:9" s="111" customFormat="1" ht="12.75">
      <c r="I743" s="178"/>
    </row>
    <row r="744" spans="9:9" s="111" customFormat="1" ht="12.75">
      <c r="I744" s="178"/>
    </row>
    <row r="745" spans="9:9" s="111" customFormat="1" ht="12.75">
      <c r="I745" s="178"/>
    </row>
    <row r="746" spans="9:9" s="111" customFormat="1" ht="12.75">
      <c r="I746" s="178"/>
    </row>
    <row r="747" spans="9:9" s="111" customFormat="1" ht="12.75">
      <c r="I747" s="178"/>
    </row>
    <row r="748" spans="9:9" s="111" customFormat="1" ht="12.75">
      <c r="I748" s="178"/>
    </row>
    <row r="749" spans="9:9" s="111" customFormat="1" ht="12.75">
      <c r="I749" s="178"/>
    </row>
    <row r="750" spans="9:9" s="111" customFormat="1" ht="12.75">
      <c r="I750" s="178"/>
    </row>
    <row r="751" spans="9:9" s="111" customFormat="1" ht="12.75">
      <c r="I751" s="178"/>
    </row>
    <row r="752" spans="9:9" s="111" customFormat="1" ht="12.75">
      <c r="I752" s="178"/>
    </row>
    <row r="753" spans="9:9" s="111" customFormat="1" ht="12.75">
      <c r="I753" s="178"/>
    </row>
    <row r="754" spans="9:9" s="111" customFormat="1" ht="12.75">
      <c r="I754" s="178"/>
    </row>
    <row r="755" spans="9:9" s="111" customFormat="1" ht="12.75">
      <c r="I755" s="178"/>
    </row>
    <row r="756" spans="9:9" s="111" customFormat="1" ht="12.75">
      <c r="I756" s="178"/>
    </row>
    <row r="757" spans="9:9" s="111" customFormat="1" ht="12.75">
      <c r="I757" s="178"/>
    </row>
    <row r="758" spans="9:9" s="111" customFormat="1" ht="12.75">
      <c r="I758" s="178"/>
    </row>
    <row r="759" spans="9:9" s="111" customFormat="1" ht="12.75">
      <c r="I759" s="178"/>
    </row>
    <row r="760" spans="9:9" s="111" customFormat="1" ht="12.75">
      <c r="I760" s="178"/>
    </row>
    <row r="761" spans="9:9" s="111" customFormat="1" ht="12.75">
      <c r="I761" s="178"/>
    </row>
    <row r="762" spans="9:9" s="111" customFormat="1" ht="12.75">
      <c r="I762" s="178"/>
    </row>
    <row r="763" spans="9:9" s="111" customFormat="1" ht="12.75">
      <c r="I763" s="178"/>
    </row>
    <row r="764" spans="9:9" s="111" customFormat="1" ht="12.75">
      <c r="I764" s="178"/>
    </row>
    <row r="765" spans="9:9" s="111" customFormat="1" ht="12.75">
      <c r="I765" s="178"/>
    </row>
    <row r="766" spans="9:9" s="111" customFormat="1" ht="12.75">
      <c r="I766" s="178"/>
    </row>
    <row r="767" spans="9:9" s="111" customFormat="1" ht="12.75">
      <c r="I767" s="178"/>
    </row>
    <row r="768" spans="9:9" s="111" customFormat="1" ht="12.75">
      <c r="I768" s="178"/>
    </row>
    <row r="769" spans="9:9" s="111" customFormat="1" ht="12.75">
      <c r="I769" s="178"/>
    </row>
    <row r="770" spans="9:9" s="111" customFormat="1" ht="12.75">
      <c r="I770" s="178"/>
    </row>
    <row r="771" spans="9:9" s="111" customFormat="1" ht="12.75">
      <c r="I771" s="178"/>
    </row>
    <row r="772" spans="9:9" s="111" customFormat="1" ht="12.75">
      <c r="I772" s="178"/>
    </row>
    <row r="773" spans="9:9" s="111" customFormat="1" ht="12.75">
      <c r="I773" s="178"/>
    </row>
    <row r="774" spans="9:9" s="111" customFormat="1" ht="12.75">
      <c r="I774" s="178"/>
    </row>
    <row r="775" spans="9:9" s="111" customFormat="1" ht="12.75">
      <c r="I775" s="178"/>
    </row>
    <row r="776" spans="9:9" s="111" customFormat="1" ht="12.75">
      <c r="I776" s="178"/>
    </row>
    <row r="777" spans="9:9" s="111" customFormat="1" ht="12.75">
      <c r="I777" s="178"/>
    </row>
    <row r="778" spans="9:9" s="111" customFormat="1" ht="12.75">
      <c r="I778" s="178"/>
    </row>
    <row r="779" spans="9:9" s="111" customFormat="1" ht="12.75">
      <c r="I779" s="178"/>
    </row>
    <row r="780" spans="9:9" s="111" customFormat="1" ht="12.75">
      <c r="I780" s="178"/>
    </row>
    <row r="781" spans="9:9" s="111" customFormat="1" ht="12.75">
      <c r="I781" s="178"/>
    </row>
    <row r="782" spans="9:9" s="111" customFormat="1" ht="12.75">
      <c r="I782" s="178"/>
    </row>
    <row r="783" spans="9:9" s="111" customFormat="1" ht="12.75">
      <c r="I783" s="178"/>
    </row>
    <row r="784" spans="9:9" s="111" customFormat="1" ht="12.75">
      <c r="I784" s="178"/>
    </row>
    <row r="785" spans="9:9" s="111" customFormat="1" ht="12.75">
      <c r="I785" s="178"/>
    </row>
    <row r="786" spans="9:9" s="111" customFormat="1" ht="12.75">
      <c r="I786" s="178"/>
    </row>
    <row r="787" spans="9:9" s="111" customFormat="1" ht="12.75">
      <c r="I787" s="178"/>
    </row>
    <row r="788" spans="9:9" s="111" customFormat="1" ht="12.75">
      <c r="I788" s="178"/>
    </row>
    <row r="789" spans="9:9" s="111" customFormat="1" ht="12.75">
      <c r="I789" s="178"/>
    </row>
    <row r="790" spans="9:9" s="111" customFormat="1" ht="12.75">
      <c r="I790" s="178"/>
    </row>
    <row r="791" spans="9:9" s="111" customFormat="1" ht="12.75">
      <c r="I791" s="178"/>
    </row>
    <row r="792" spans="9:9" s="111" customFormat="1" ht="12.75">
      <c r="I792" s="178"/>
    </row>
    <row r="793" spans="9:9" s="111" customFormat="1" ht="12.75">
      <c r="I793" s="178"/>
    </row>
    <row r="794" spans="9:9" s="111" customFormat="1" ht="12.75">
      <c r="I794" s="178"/>
    </row>
    <row r="795" spans="9:9" s="111" customFormat="1" ht="12.75">
      <c r="I795" s="178"/>
    </row>
    <row r="796" spans="9:9" s="111" customFormat="1" ht="12.75">
      <c r="I796" s="178"/>
    </row>
    <row r="797" spans="9:9" s="111" customFormat="1" ht="12.75">
      <c r="I797" s="178"/>
    </row>
    <row r="798" spans="9:9" s="111" customFormat="1" ht="12.75">
      <c r="I798" s="178"/>
    </row>
    <row r="799" spans="9:9" s="111" customFormat="1" ht="12.75">
      <c r="I799" s="178"/>
    </row>
    <row r="800" spans="9:9" s="111" customFormat="1" ht="12.75">
      <c r="I800" s="178"/>
    </row>
    <row r="801" spans="9:9" s="111" customFormat="1" ht="12.75">
      <c r="I801" s="178"/>
    </row>
    <row r="802" spans="9:9" s="111" customFormat="1" ht="12.75">
      <c r="I802" s="178"/>
    </row>
    <row r="803" spans="9:9" s="111" customFormat="1" ht="12.75">
      <c r="I803" s="178"/>
    </row>
    <row r="804" spans="9:9" s="111" customFormat="1" ht="12.75">
      <c r="I804" s="178"/>
    </row>
    <row r="805" spans="9:9" s="111" customFormat="1" ht="12.75">
      <c r="I805" s="178"/>
    </row>
    <row r="806" spans="9:9" s="111" customFormat="1" ht="12.75">
      <c r="I806" s="178"/>
    </row>
    <row r="807" spans="9:9" s="111" customFormat="1" ht="12.75">
      <c r="I807" s="178"/>
    </row>
    <row r="808" spans="9:9" s="111" customFormat="1" ht="12.75">
      <c r="I808" s="178"/>
    </row>
    <row r="809" spans="9:9" s="111" customFormat="1" ht="12.75">
      <c r="I809" s="178"/>
    </row>
    <row r="810" spans="9:9" s="111" customFormat="1" ht="12.75">
      <c r="I810" s="178"/>
    </row>
    <row r="811" spans="9:9" s="111" customFormat="1" ht="12.75">
      <c r="I811" s="178"/>
    </row>
    <row r="812" spans="9:9" s="111" customFormat="1" ht="12.75">
      <c r="I812" s="178"/>
    </row>
    <row r="813" spans="9:9" s="111" customFormat="1" ht="12.75">
      <c r="I813" s="178"/>
    </row>
    <row r="814" spans="9:9" s="111" customFormat="1" ht="12.75">
      <c r="I814" s="178"/>
    </row>
    <row r="815" spans="9:9" s="111" customFormat="1" ht="12.75">
      <c r="I815" s="178"/>
    </row>
    <row r="816" spans="9:9" s="111" customFormat="1" ht="12.75">
      <c r="I816" s="178"/>
    </row>
    <row r="817" spans="9:9" s="111" customFormat="1" ht="12.75">
      <c r="I817" s="178"/>
    </row>
    <row r="818" spans="9:9" s="111" customFormat="1" ht="12.75">
      <c r="I818" s="178"/>
    </row>
    <row r="819" spans="9:9" s="111" customFormat="1" ht="12.75">
      <c r="I819" s="178"/>
    </row>
    <row r="820" spans="9:9" s="111" customFormat="1" ht="12.75">
      <c r="I820" s="178"/>
    </row>
    <row r="821" spans="9:9" s="111" customFormat="1" ht="12.75">
      <c r="I821" s="178"/>
    </row>
    <row r="822" spans="9:9" s="111" customFormat="1" ht="12.75">
      <c r="I822" s="178"/>
    </row>
    <row r="823" spans="9:9" s="111" customFormat="1" ht="12.75">
      <c r="I823" s="178"/>
    </row>
    <row r="824" spans="9:9" s="111" customFormat="1" ht="12.75">
      <c r="I824" s="178"/>
    </row>
    <row r="825" spans="9:9" s="111" customFormat="1" ht="12.75">
      <c r="I825" s="178"/>
    </row>
    <row r="826" spans="9:9" s="111" customFormat="1" ht="12.75">
      <c r="I826" s="178"/>
    </row>
    <row r="827" spans="9:9" s="111" customFormat="1" ht="12.75">
      <c r="I827" s="178"/>
    </row>
    <row r="828" spans="9:9" s="111" customFormat="1" ht="12.75">
      <c r="I828" s="178"/>
    </row>
    <row r="829" spans="9:9" s="111" customFormat="1" ht="12.75">
      <c r="I829" s="178"/>
    </row>
    <row r="830" spans="9:9" s="111" customFormat="1" ht="12.75">
      <c r="I830" s="178"/>
    </row>
    <row r="831" spans="9:9" s="111" customFormat="1" ht="12.75">
      <c r="I831" s="178"/>
    </row>
    <row r="832" spans="9:9" s="111" customFormat="1" ht="12.75">
      <c r="I832" s="178"/>
    </row>
    <row r="833" spans="9:9" s="111" customFormat="1" ht="12.75">
      <c r="I833" s="178"/>
    </row>
    <row r="834" spans="9:9" s="111" customFormat="1" ht="12.75">
      <c r="I834" s="178"/>
    </row>
    <row r="835" spans="9:9" s="111" customFormat="1" ht="12.75">
      <c r="I835" s="178"/>
    </row>
    <row r="836" spans="9:9" s="111" customFormat="1" ht="12.75">
      <c r="I836" s="178"/>
    </row>
    <row r="837" spans="9:9" s="111" customFormat="1" ht="12.75">
      <c r="I837" s="178"/>
    </row>
    <row r="838" spans="9:9" s="111" customFormat="1" ht="12.75">
      <c r="I838" s="178"/>
    </row>
    <row r="839" spans="9:9" s="111" customFormat="1" ht="12.75">
      <c r="I839" s="178"/>
    </row>
    <row r="840" spans="9:9" s="111" customFormat="1" ht="12.75">
      <c r="I840" s="178"/>
    </row>
    <row r="841" spans="9:9" s="111" customFormat="1" ht="12.75">
      <c r="I841" s="178"/>
    </row>
    <row r="842" spans="9:9" s="111" customFormat="1" ht="12.75">
      <c r="I842" s="178"/>
    </row>
    <row r="843" spans="9:9" s="111" customFormat="1" ht="12.75">
      <c r="I843" s="178"/>
    </row>
    <row r="844" spans="9:9" s="111" customFormat="1" ht="12.75">
      <c r="I844" s="178"/>
    </row>
    <row r="845" spans="9:9" s="111" customFormat="1" ht="12.75">
      <c r="I845" s="178"/>
    </row>
    <row r="846" spans="9:9" s="111" customFormat="1" ht="12.75">
      <c r="I846" s="178"/>
    </row>
    <row r="847" spans="9:9" s="111" customFormat="1" ht="12.75">
      <c r="I847" s="178"/>
    </row>
    <row r="848" spans="9:9" s="111" customFormat="1" ht="12.75">
      <c r="I848" s="178"/>
    </row>
    <row r="849" spans="9:9" s="111" customFormat="1" ht="12.75">
      <c r="I849" s="178"/>
    </row>
    <row r="850" spans="9:9" s="111" customFormat="1" ht="12.75">
      <c r="I850" s="178"/>
    </row>
    <row r="851" spans="9:9" s="111" customFormat="1" ht="12.75">
      <c r="I851" s="178"/>
    </row>
    <row r="852" spans="9:9" s="111" customFormat="1" ht="12.75">
      <c r="I852" s="178"/>
    </row>
    <row r="853" spans="9:9" s="111" customFormat="1" ht="12.75">
      <c r="I853" s="178"/>
    </row>
    <row r="854" spans="9:9" s="111" customFormat="1" ht="12.75">
      <c r="I854" s="178"/>
    </row>
    <row r="855" spans="9:9" s="111" customFormat="1" ht="12.75">
      <c r="I855" s="178"/>
    </row>
    <row r="856" spans="9:9" s="111" customFormat="1" ht="12.75">
      <c r="I856" s="178"/>
    </row>
    <row r="857" spans="9:9" s="111" customFormat="1" ht="12.75">
      <c r="I857" s="178"/>
    </row>
    <row r="858" spans="9:9" s="111" customFormat="1" ht="12.75">
      <c r="I858" s="178"/>
    </row>
    <row r="859" spans="9:9" s="111" customFormat="1" ht="12.75">
      <c r="I859" s="178"/>
    </row>
    <row r="860" spans="9:9" s="111" customFormat="1" ht="12.75">
      <c r="I860" s="178"/>
    </row>
    <row r="861" spans="9:9" s="111" customFormat="1" ht="12.75">
      <c r="I861" s="178"/>
    </row>
    <row r="862" spans="9:9" s="111" customFormat="1" ht="12.75">
      <c r="I862" s="178"/>
    </row>
    <row r="863" spans="9:9" s="111" customFormat="1" ht="12.75">
      <c r="I863" s="178"/>
    </row>
    <row r="864" spans="9:9" s="111" customFormat="1" ht="12.75">
      <c r="I864" s="178"/>
    </row>
    <row r="865" spans="9:9" s="111" customFormat="1" ht="12.75">
      <c r="I865" s="178"/>
    </row>
    <row r="866" spans="9:9" s="111" customFormat="1" ht="12.75">
      <c r="I866" s="178"/>
    </row>
    <row r="867" spans="9:9" s="111" customFormat="1" ht="12.75">
      <c r="I867" s="178"/>
    </row>
    <row r="868" spans="9:9" s="111" customFormat="1" ht="12.75">
      <c r="I868" s="178"/>
    </row>
    <row r="869" spans="9:9" s="111" customFormat="1" ht="12.75">
      <c r="I869" s="178"/>
    </row>
    <row r="870" spans="9:9" s="111" customFormat="1" ht="12.75">
      <c r="I870" s="178"/>
    </row>
    <row r="871" spans="9:9" s="111" customFormat="1" ht="12.75">
      <c r="I871" s="178"/>
    </row>
    <row r="872" spans="9:9" s="111" customFormat="1" ht="12.75">
      <c r="I872" s="178"/>
    </row>
    <row r="873" spans="9:9" s="111" customFormat="1" ht="12.75">
      <c r="I873" s="178"/>
    </row>
    <row r="874" spans="9:9" s="111" customFormat="1" ht="12.75">
      <c r="I874" s="178"/>
    </row>
    <row r="875" spans="9:9" s="111" customFormat="1" ht="12.75">
      <c r="I875" s="178"/>
    </row>
    <row r="876" spans="9:9" s="111" customFormat="1" ht="12.75">
      <c r="I876" s="178"/>
    </row>
    <row r="877" spans="9:9" s="111" customFormat="1" ht="12.75">
      <c r="I877" s="178"/>
    </row>
    <row r="878" spans="9:9" s="111" customFormat="1" ht="12.75">
      <c r="I878" s="178"/>
    </row>
    <row r="879" spans="9:9" s="111" customFormat="1" ht="12.75">
      <c r="I879" s="178"/>
    </row>
    <row r="880" spans="9:9" s="111" customFormat="1" ht="12.75">
      <c r="I880" s="178"/>
    </row>
    <row r="881" spans="9:9" s="111" customFormat="1" ht="12.75">
      <c r="I881" s="178"/>
    </row>
    <row r="882" spans="9:9" s="111" customFormat="1" ht="12.75">
      <c r="I882" s="178"/>
    </row>
    <row r="883" spans="9:9" s="111" customFormat="1" ht="12.75">
      <c r="I883" s="178"/>
    </row>
    <row r="884" spans="9:9" s="111" customFormat="1" ht="12.75">
      <c r="I884" s="178"/>
    </row>
    <row r="885" spans="9:9" s="111" customFormat="1" ht="12.75">
      <c r="I885" s="178"/>
    </row>
    <row r="886" spans="9:9" s="111" customFormat="1" ht="12.75">
      <c r="I886" s="178"/>
    </row>
    <row r="887" spans="9:9" s="111" customFormat="1" ht="12.75">
      <c r="I887" s="178"/>
    </row>
    <row r="888" spans="9:9" s="111" customFormat="1" ht="12.75">
      <c r="I888" s="178"/>
    </row>
    <row r="889" spans="9:9" s="111" customFormat="1" ht="12.75">
      <c r="I889" s="178"/>
    </row>
    <row r="890" spans="9:9" s="111" customFormat="1" ht="12.75">
      <c r="I890" s="178"/>
    </row>
    <row r="891" spans="9:9" s="111" customFormat="1" ht="12.75">
      <c r="I891" s="178"/>
    </row>
    <row r="892" spans="9:9" s="111" customFormat="1" ht="12.75">
      <c r="I892" s="178"/>
    </row>
    <row r="893" spans="9:9" s="111" customFormat="1" ht="12.75">
      <c r="I893" s="178"/>
    </row>
    <row r="894" spans="9:9" s="111" customFormat="1" ht="12.75">
      <c r="I894" s="178"/>
    </row>
    <row r="895" spans="9:9" s="111" customFormat="1" ht="12.75">
      <c r="I895" s="178"/>
    </row>
    <row r="896" spans="9:9" s="111" customFormat="1" ht="12.75">
      <c r="I896" s="178"/>
    </row>
    <row r="897" spans="9:9" s="111" customFormat="1" ht="12.75">
      <c r="I897" s="178"/>
    </row>
    <row r="898" spans="9:9" s="111" customFormat="1" ht="12.75">
      <c r="I898" s="178"/>
    </row>
    <row r="899" spans="9:9" s="111" customFormat="1" ht="12.75">
      <c r="I899" s="178"/>
    </row>
    <row r="900" spans="9:9" s="111" customFormat="1" ht="12.75">
      <c r="I900" s="178"/>
    </row>
    <row r="901" spans="9:9" s="111" customFormat="1" ht="12.75">
      <c r="I901" s="178"/>
    </row>
    <row r="902" spans="9:9" s="111" customFormat="1" ht="12.75">
      <c r="I902" s="178"/>
    </row>
    <row r="903" spans="9:9" s="111" customFormat="1" ht="12.75">
      <c r="I903" s="178"/>
    </row>
    <row r="904" spans="9:9" s="111" customFormat="1" ht="12.75">
      <c r="I904" s="178"/>
    </row>
    <row r="905" spans="9:9" s="111" customFormat="1" ht="12.75">
      <c r="I905" s="178"/>
    </row>
    <row r="906" spans="9:9" s="111" customFormat="1" ht="12.75">
      <c r="I906" s="178"/>
    </row>
    <row r="907" spans="9:9" s="111" customFormat="1" ht="12.75">
      <c r="I907" s="178"/>
    </row>
    <row r="908" spans="9:9" s="111" customFormat="1" ht="12.75">
      <c r="I908" s="178"/>
    </row>
    <row r="909" spans="9:9" s="111" customFormat="1" ht="12.75">
      <c r="I909" s="178"/>
    </row>
    <row r="910" spans="9:9" s="111" customFormat="1" ht="12.75">
      <c r="I910" s="178"/>
    </row>
    <row r="911" spans="9:9" s="111" customFormat="1" ht="12.75">
      <c r="I911" s="178"/>
    </row>
    <row r="912" spans="9:9" s="111" customFormat="1" ht="12.75">
      <c r="I912" s="178"/>
    </row>
    <row r="913" spans="9:9" s="111" customFormat="1" ht="12.75">
      <c r="I913" s="178"/>
    </row>
    <row r="914" spans="9:9" s="111" customFormat="1" ht="12.75">
      <c r="I914" s="178"/>
    </row>
    <row r="915" spans="9:9" s="111" customFormat="1" ht="12.75">
      <c r="I915" s="178"/>
    </row>
    <row r="916" spans="9:9" s="111" customFormat="1" ht="12.75">
      <c r="I916" s="178"/>
    </row>
    <row r="917" spans="9:9" s="111" customFormat="1" ht="12.75">
      <c r="I917" s="178"/>
    </row>
    <row r="918" spans="9:9" s="111" customFormat="1" ht="12.75">
      <c r="I918" s="178"/>
    </row>
    <row r="919" spans="9:9" s="111" customFormat="1" ht="12.75">
      <c r="I919" s="178"/>
    </row>
    <row r="920" spans="9:9" s="111" customFormat="1" ht="12.75">
      <c r="I920" s="178"/>
    </row>
    <row r="921" spans="9:9" s="111" customFormat="1" ht="12.75">
      <c r="I921" s="178"/>
    </row>
    <row r="922" spans="9:9" s="111" customFormat="1" ht="12.75">
      <c r="I922" s="178"/>
    </row>
    <row r="923" spans="9:9" s="111" customFormat="1" ht="12.75">
      <c r="I923" s="178"/>
    </row>
    <row r="924" spans="9:9" s="111" customFormat="1" ht="12.75">
      <c r="I924" s="178"/>
    </row>
    <row r="925" spans="9:9" s="111" customFormat="1" ht="12.75">
      <c r="I925" s="178"/>
    </row>
    <row r="926" spans="9:9" s="111" customFormat="1" ht="12.75">
      <c r="I926" s="178"/>
    </row>
    <row r="927" spans="9:9" s="111" customFormat="1" ht="12.75">
      <c r="I927" s="178"/>
    </row>
    <row r="928" spans="9:9" s="111" customFormat="1" ht="12.75">
      <c r="I928" s="178"/>
    </row>
    <row r="929" spans="2:9" s="111" customFormat="1" ht="12.75">
      <c r="I929" s="178"/>
    </row>
    <row r="930" spans="2:9" s="111" customFormat="1" ht="12.75">
      <c r="I930" s="178"/>
    </row>
    <row r="931" spans="2:9" s="111" customFormat="1" ht="12.75">
      <c r="I931" s="178"/>
    </row>
    <row r="932" spans="2:9" s="111" customFormat="1" ht="12.75">
      <c r="I932" s="178"/>
    </row>
    <row r="933" spans="2:9" s="115" customFormat="1">
      <c r="B933" s="114"/>
      <c r="C933" s="114"/>
      <c r="D933" s="114"/>
      <c r="E933" s="114"/>
      <c r="F933" s="114"/>
      <c r="G933" s="114"/>
      <c r="H933" s="114"/>
      <c r="I933" s="179"/>
    </row>
    <row r="934" spans="2:9" s="115" customFormat="1">
      <c r="B934" s="114"/>
      <c r="C934" s="114"/>
      <c r="D934" s="114"/>
      <c r="E934" s="114"/>
      <c r="F934" s="114"/>
      <c r="G934" s="114"/>
      <c r="H934" s="114"/>
      <c r="I934" s="179"/>
    </row>
    <row r="935" spans="2:9" s="115" customFormat="1">
      <c r="B935" s="114"/>
      <c r="C935" s="114"/>
      <c r="D935" s="114"/>
      <c r="E935" s="114"/>
      <c r="F935" s="114"/>
      <c r="G935" s="114"/>
      <c r="H935" s="114"/>
      <c r="I935" s="179"/>
    </row>
    <row r="936" spans="2:9" s="115" customFormat="1">
      <c r="B936" s="114"/>
      <c r="C936" s="114"/>
      <c r="D936" s="114"/>
      <c r="E936" s="114"/>
      <c r="F936" s="114"/>
      <c r="G936" s="114"/>
      <c r="H936" s="114"/>
      <c r="I936" s="179"/>
    </row>
    <row r="937" spans="2:9" s="115" customFormat="1">
      <c r="B937" s="114"/>
      <c r="C937" s="114"/>
      <c r="D937" s="114"/>
      <c r="E937" s="114"/>
      <c r="F937" s="114"/>
      <c r="G937" s="114"/>
      <c r="H937" s="114"/>
      <c r="I937" s="179"/>
    </row>
    <row r="938" spans="2:9" s="115" customFormat="1">
      <c r="B938" s="114"/>
      <c r="C938" s="114"/>
      <c r="D938" s="114"/>
      <c r="E938" s="114"/>
      <c r="F938" s="114"/>
      <c r="G938" s="114"/>
      <c r="H938" s="114"/>
      <c r="I938" s="179"/>
    </row>
    <row r="939" spans="2:9" s="115" customFormat="1">
      <c r="B939" s="114"/>
      <c r="C939" s="114"/>
      <c r="D939" s="114"/>
      <c r="E939" s="114"/>
      <c r="F939" s="114"/>
      <c r="G939" s="114"/>
      <c r="H939" s="114"/>
      <c r="I939" s="179"/>
    </row>
    <row r="940" spans="2:9" s="115" customFormat="1">
      <c r="B940" s="114"/>
      <c r="C940" s="114"/>
      <c r="D940" s="114"/>
      <c r="E940" s="114"/>
      <c r="F940" s="114"/>
      <c r="G940" s="114"/>
      <c r="H940" s="114"/>
      <c r="I940" s="179"/>
    </row>
    <row r="941" spans="2:9" s="115" customFormat="1">
      <c r="B941" s="114"/>
      <c r="C941" s="114"/>
      <c r="D941" s="114"/>
      <c r="E941" s="114"/>
      <c r="F941" s="114"/>
      <c r="G941" s="114"/>
      <c r="H941" s="114"/>
      <c r="I941" s="179"/>
    </row>
    <row r="942" spans="2:9" s="115" customFormat="1">
      <c r="B942" s="114"/>
      <c r="C942" s="114"/>
      <c r="D942" s="114"/>
      <c r="E942" s="114"/>
      <c r="F942" s="114"/>
      <c r="G942" s="114"/>
      <c r="H942" s="114"/>
      <c r="I942" s="179"/>
    </row>
    <row r="943" spans="2:9" s="115" customFormat="1">
      <c r="B943" s="114"/>
      <c r="C943" s="114"/>
      <c r="D943" s="114"/>
      <c r="E943" s="114"/>
      <c r="F943" s="114"/>
      <c r="G943" s="114"/>
      <c r="H943" s="114"/>
      <c r="I943" s="179"/>
    </row>
    <row r="944" spans="2:9" s="115" customFormat="1">
      <c r="B944" s="114"/>
      <c r="C944" s="114"/>
      <c r="D944" s="114"/>
      <c r="E944" s="114"/>
      <c r="F944" s="114"/>
      <c r="G944" s="114"/>
      <c r="H944" s="114"/>
      <c r="I944" s="179"/>
    </row>
    <row r="945" spans="2:9" s="115" customFormat="1">
      <c r="B945" s="114"/>
      <c r="C945" s="114"/>
      <c r="D945" s="114"/>
      <c r="E945" s="114"/>
      <c r="F945" s="114"/>
      <c r="G945" s="114"/>
      <c r="H945" s="114"/>
      <c r="I945" s="179"/>
    </row>
    <row r="946" spans="2:9" s="115" customFormat="1">
      <c r="B946" s="114"/>
      <c r="C946" s="114"/>
      <c r="D946" s="114"/>
      <c r="E946" s="114"/>
      <c r="F946" s="114"/>
      <c r="G946" s="114"/>
      <c r="H946" s="114"/>
      <c r="I946" s="179"/>
    </row>
    <row r="947" spans="2:9" s="115" customFormat="1">
      <c r="B947" s="114"/>
      <c r="C947" s="114"/>
      <c r="D947" s="114"/>
      <c r="E947" s="114"/>
      <c r="F947" s="114"/>
      <c r="G947" s="114"/>
      <c r="H947" s="114"/>
      <c r="I947" s="179"/>
    </row>
    <row r="948" spans="2:9" s="115" customFormat="1">
      <c r="B948" s="114"/>
      <c r="C948" s="114"/>
      <c r="D948" s="114"/>
      <c r="E948" s="114"/>
      <c r="F948" s="114"/>
      <c r="G948" s="114"/>
      <c r="H948" s="114"/>
      <c r="I948" s="179"/>
    </row>
    <row r="949" spans="2:9" s="115" customFormat="1">
      <c r="B949" s="114"/>
      <c r="C949" s="114"/>
      <c r="D949" s="114"/>
      <c r="E949" s="114"/>
      <c r="F949" s="114"/>
      <c r="G949" s="114"/>
      <c r="H949" s="114"/>
      <c r="I949" s="179"/>
    </row>
    <row r="950" spans="2:9" s="115" customFormat="1">
      <c r="B950" s="114"/>
      <c r="C950" s="114"/>
      <c r="D950" s="114"/>
      <c r="E950" s="114"/>
      <c r="F950" s="114"/>
      <c r="G950" s="114"/>
      <c r="H950" s="114"/>
      <c r="I950" s="179"/>
    </row>
    <row r="951" spans="2:9" s="115" customFormat="1">
      <c r="B951" s="114"/>
      <c r="C951" s="114"/>
      <c r="D951" s="114"/>
      <c r="E951" s="114"/>
      <c r="F951" s="114"/>
      <c r="G951" s="114"/>
      <c r="H951" s="114"/>
      <c r="I951" s="179"/>
    </row>
    <row r="952" spans="2:9" s="115" customFormat="1">
      <c r="B952" s="114"/>
      <c r="C952" s="114"/>
      <c r="D952" s="114"/>
      <c r="E952" s="114"/>
      <c r="F952" s="114"/>
      <c r="G952" s="114"/>
      <c r="H952" s="114"/>
      <c r="I952" s="179"/>
    </row>
    <row r="953" spans="2:9" s="115" customFormat="1">
      <c r="B953" s="114"/>
      <c r="C953" s="114"/>
      <c r="D953" s="114"/>
      <c r="E953" s="114"/>
      <c r="F953" s="114"/>
      <c r="G953" s="114"/>
      <c r="H953" s="114"/>
      <c r="I953" s="179"/>
    </row>
    <row r="954" spans="2:9" s="115" customFormat="1">
      <c r="B954" s="114"/>
      <c r="C954" s="114"/>
      <c r="D954" s="114"/>
      <c r="E954" s="114"/>
      <c r="F954" s="114"/>
      <c r="G954" s="114"/>
      <c r="H954" s="114"/>
      <c r="I954" s="179"/>
    </row>
    <row r="955" spans="2:9" s="115" customFormat="1">
      <c r="B955" s="114"/>
      <c r="C955" s="114"/>
      <c r="D955" s="114"/>
      <c r="E955" s="114"/>
      <c r="F955" s="114"/>
      <c r="G955" s="114"/>
      <c r="H955" s="114"/>
      <c r="I955" s="179"/>
    </row>
    <row r="956" spans="2:9" s="115" customFormat="1">
      <c r="B956" s="114"/>
      <c r="C956" s="114"/>
      <c r="D956" s="114"/>
      <c r="E956" s="114"/>
      <c r="F956" s="114"/>
      <c r="G956" s="114"/>
      <c r="H956" s="114"/>
      <c r="I956" s="179"/>
    </row>
    <row r="957" spans="2:9" s="115" customFormat="1">
      <c r="B957" s="114"/>
      <c r="C957" s="114"/>
      <c r="D957" s="114"/>
      <c r="E957" s="114"/>
      <c r="F957" s="114"/>
      <c r="G957" s="114"/>
      <c r="H957" s="114"/>
      <c r="I957" s="179"/>
    </row>
    <row r="958" spans="2:9" s="115" customFormat="1">
      <c r="B958" s="114"/>
      <c r="C958" s="114"/>
      <c r="D958" s="114"/>
      <c r="E958" s="114"/>
      <c r="F958" s="114"/>
      <c r="G958" s="114"/>
      <c r="H958" s="114"/>
      <c r="I958" s="179"/>
    </row>
    <row r="959" spans="2:9" s="115" customFormat="1">
      <c r="B959" s="114"/>
      <c r="C959" s="114"/>
      <c r="D959" s="114"/>
      <c r="E959" s="114"/>
      <c r="F959" s="114"/>
      <c r="G959" s="114"/>
      <c r="H959" s="114"/>
      <c r="I959" s="179"/>
    </row>
    <row r="960" spans="2:9" s="115" customFormat="1">
      <c r="B960" s="114"/>
      <c r="C960" s="114"/>
      <c r="D960" s="114"/>
      <c r="E960" s="114"/>
      <c r="F960" s="114"/>
      <c r="G960" s="114"/>
      <c r="H960" s="114"/>
      <c r="I960" s="179"/>
    </row>
    <row r="961" spans="2:9" s="115" customFormat="1">
      <c r="B961" s="114"/>
      <c r="C961" s="114"/>
      <c r="D961" s="114"/>
      <c r="E961" s="114"/>
      <c r="F961" s="114"/>
      <c r="G961" s="114"/>
      <c r="H961" s="114"/>
      <c r="I961" s="179"/>
    </row>
    <row r="962" spans="2:9" s="115" customFormat="1">
      <c r="B962" s="114"/>
      <c r="C962" s="114"/>
      <c r="D962" s="114"/>
      <c r="E962" s="114"/>
      <c r="F962" s="114"/>
      <c r="G962" s="114"/>
      <c r="H962" s="114"/>
      <c r="I962" s="179"/>
    </row>
    <row r="963" spans="2:9" s="115" customFormat="1">
      <c r="B963" s="114"/>
      <c r="C963" s="114"/>
      <c r="D963" s="114"/>
      <c r="E963" s="114"/>
      <c r="F963" s="114"/>
      <c r="G963" s="114"/>
      <c r="H963" s="114"/>
      <c r="I963" s="179"/>
    </row>
    <row r="964" spans="2:9" s="115" customFormat="1">
      <c r="B964" s="114"/>
      <c r="C964" s="114"/>
      <c r="D964" s="114"/>
      <c r="E964" s="114"/>
      <c r="F964" s="114"/>
      <c r="G964" s="114"/>
      <c r="H964" s="114"/>
      <c r="I964" s="179"/>
    </row>
    <row r="965" spans="2:9" s="115" customFormat="1">
      <c r="B965" s="114"/>
      <c r="C965" s="114"/>
      <c r="D965" s="114"/>
      <c r="E965" s="114"/>
      <c r="F965" s="114"/>
      <c r="G965" s="114"/>
      <c r="H965" s="114"/>
      <c r="I965" s="179"/>
    </row>
    <row r="966" spans="2:9" s="115" customFormat="1">
      <c r="B966" s="114"/>
      <c r="C966" s="114"/>
      <c r="D966" s="114"/>
      <c r="E966" s="114"/>
      <c r="F966" s="114"/>
      <c r="G966" s="114"/>
      <c r="H966" s="114"/>
      <c r="I966" s="179"/>
    </row>
    <row r="967" spans="2:9" s="115" customFormat="1">
      <c r="B967" s="114"/>
      <c r="C967" s="114"/>
      <c r="D967" s="114"/>
      <c r="E967" s="114"/>
      <c r="F967" s="114"/>
      <c r="G967" s="114"/>
      <c r="H967" s="114"/>
      <c r="I967" s="179"/>
    </row>
    <row r="968" spans="2:9" s="115" customFormat="1">
      <c r="B968" s="114"/>
      <c r="C968" s="114"/>
      <c r="D968" s="114"/>
      <c r="E968" s="114"/>
      <c r="F968" s="114"/>
      <c r="G968" s="114"/>
      <c r="H968" s="114"/>
      <c r="I968" s="179"/>
    </row>
    <row r="969" spans="2:9" s="115" customFormat="1">
      <c r="B969" s="114"/>
      <c r="C969" s="114"/>
      <c r="D969" s="114"/>
      <c r="E969" s="114"/>
      <c r="F969" s="114"/>
      <c r="G969" s="114"/>
      <c r="H969" s="114"/>
      <c r="I969" s="179"/>
    </row>
    <row r="970" spans="2:9" s="115" customFormat="1">
      <c r="B970" s="114"/>
      <c r="C970" s="114"/>
      <c r="D970" s="114"/>
      <c r="E970" s="114"/>
      <c r="F970" s="114"/>
      <c r="G970" s="114"/>
      <c r="H970" s="114"/>
      <c r="I970" s="179"/>
    </row>
    <row r="971" spans="2:9" s="115" customFormat="1">
      <c r="B971" s="114"/>
      <c r="C971" s="114"/>
      <c r="D971" s="114"/>
      <c r="E971" s="114"/>
      <c r="F971" s="114"/>
      <c r="G971" s="114"/>
      <c r="H971" s="114"/>
      <c r="I971" s="179"/>
    </row>
    <row r="972" spans="2:9" s="115" customFormat="1">
      <c r="B972" s="114"/>
      <c r="C972" s="114"/>
      <c r="D972" s="114"/>
      <c r="E972" s="114"/>
      <c r="F972" s="114"/>
      <c r="G972" s="114"/>
      <c r="H972" s="114"/>
      <c r="I972" s="179"/>
    </row>
    <row r="973" spans="2:9" s="115" customFormat="1">
      <c r="B973" s="114"/>
      <c r="C973" s="114"/>
      <c r="D973" s="114"/>
      <c r="E973" s="114"/>
      <c r="F973" s="114"/>
      <c r="G973" s="114"/>
      <c r="H973" s="114"/>
      <c r="I973" s="179"/>
    </row>
    <row r="974" spans="2:9" s="115" customFormat="1">
      <c r="B974" s="114"/>
      <c r="C974" s="114"/>
      <c r="D974" s="114"/>
      <c r="E974" s="114"/>
      <c r="F974" s="114"/>
      <c r="G974" s="114"/>
      <c r="H974" s="114"/>
      <c r="I974" s="179"/>
    </row>
    <row r="975" spans="2:9" s="115" customFormat="1">
      <c r="B975" s="114"/>
      <c r="C975" s="114"/>
      <c r="D975" s="114"/>
      <c r="E975" s="114"/>
      <c r="F975" s="114"/>
      <c r="G975" s="114"/>
      <c r="H975" s="114"/>
      <c r="I975" s="179"/>
    </row>
    <row r="976" spans="2:9" s="115" customFormat="1">
      <c r="B976" s="114"/>
      <c r="C976" s="114"/>
      <c r="D976" s="114"/>
      <c r="E976" s="114"/>
      <c r="F976" s="114"/>
      <c r="G976" s="114"/>
      <c r="H976" s="114"/>
      <c r="I976" s="179"/>
    </row>
    <row r="977" spans="2:9" s="115" customFormat="1">
      <c r="B977" s="114"/>
      <c r="C977" s="114"/>
      <c r="D977" s="114"/>
      <c r="E977" s="114"/>
      <c r="F977" s="114"/>
      <c r="G977" s="114"/>
      <c r="H977" s="114"/>
      <c r="I977" s="179"/>
    </row>
    <row r="978" spans="2:9" s="115" customFormat="1">
      <c r="B978" s="114"/>
      <c r="C978" s="114"/>
      <c r="D978" s="114"/>
      <c r="E978" s="114"/>
      <c r="F978" s="114"/>
      <c r="G978" s="114"/>
      <c r="H978" s="114"/>
      <c r="I978" s="179"/>
    </row>
    <row r="979" spans="2:9" s="115" customFormat="1">
      <c r="B979" s="114"/>
      <c r="C979" s="114"/>
      <c r="D979" s="114"/>
      <c r="E979" s="114"/>
      <c r="F979" s="114"/>
      <c r="G979" s="114"/>
      <c r="H979" s="114"/>
      <c r="I979" s="179"/>
    </row>
    <row r="980" spans="2:9" s="115" customFormat="1">
      <c r="B980" s="114"/>
      <c r="C980" s="114"/>
      <c r="D980" s="114"/>
      <c r="E980" s="114"/>
      <c r="F980" s="114"/>
      <c r="G980" s="114"/>
      <c r="H980" s="114"/>
      <c r="I980" s="179"/>
    </row>
    <row r="981" spans="2:9" s="115" customFormat="1">
      <c r="B981" s="114"/>
      <c r="C981" s="114"/>
      <c r="D981" s="114"/>
      <c r="E981" s="114"/>
      <c r="F981" s="114"/>
      <c r="G981" s="114"/>
      <c r="H981" s="114"/>
      <c r="I981" s="179"/>
    </row>
    <row r="982" spans="2:9" s="115" customFormat="1">
      <c r="B982" s="114"/>
      <c r="C982" s="114"/>
      <c r="D982" s="114"/>
      <c r="E982" s="114"/>
      <c r="F982" s="114"/>
      <c r="G982" s="114"/>
      <c r="H982" s="114"/>
      <c r="I982" s="179"/>
    </row>
    <row r="983" spans="2:9" s="115" customFormat="1">
      <c r="B983" s="114"/>
      <c r="C983" s="114"/>
      <c r="D983" s="114"/>
      <c r="E983" s="114"/>
      <c r="F983" s="114"/>
      <c r="G983" s="114"/>
      <c r="H983" s="114"/>
      <c r="I983" s="179"/>
    </row>
    <row r="984" spans="2:9" s="115" customFormat="1">
      <c r="B984" s="114"/>
      <c r="C984" s="114"/>
      <c r="D984" s="114"/>
      <c r="E984" s="114"/>
      <c r="F984" s="114"/>
      <c r="G984" s="114"/>
      <c r="H984" s="114"/>
      <c r="I984" s="179"/>
    </row>
    <row r="985" spans="2:9" s="115" customFormat="1">
      <c r="B985" s="114"/>
      <c r="C985" s="114"/>
      <c r="D985" s="114"/>
      <c r="E985" s="114"/>
      <c r="F985" s="114"/>
      <c r="G985" s="114"/>
      <c r="H985" s="114"/>
      <c r="I985" s="179"/>
    </row>
    <row r="986" spans="2:9" s="115" customFormat="1">
      <c r="B986" s="114"/>
      <c r="C986" s="114"/>
      <c r="D986" s="114"/>
      <c r="E986" s="114"/>
      <c r="F986" s="114"/>
      <c r="G986" s="114"/>
      <c r="H986" s="114"/>
      <c r="I986" s="179"/>
    </row>
    <row r="987" spans="2:9" s="115" customFormat="1">
      <c r="B987" s="114"/>
      <c r="C987" s="114"/>
      <c r="D987" s="114"/>
      <c r="E987" s="114"/>
      <c r="F987" s="114"/>
      <c r="G987" s="114"/>
      <c r="H987" s="114"/>
      <c r="I987" s="179"/>
    </row>
    <row r="988" spans="2:9" s="115" customFormat="1">
      <c r="B988" s="114"/>
      <c r="C988" s="114"/>
      <c r="D988" s="114"/>
      <c r="E988" s="114"/>
      <c r="F988" s="114"/>
      <c r="G988" s="114"/>
      <c r="H988" s="114"/>
      <c r="I988" s="179"/>
    </row>
    <row r="989" spans="2:9" s="115" customFormat="1">
      <c r="B989" s="114"/>
      <c r="C989" s="114"/>
      <c r="D989" s="114"/>
      <c r="E989" s="114"/>
      <c r="F989" s="114"/>
      <c r="G989" s="114"/>
      <c r="H989" s="114"/>
      <c r="I989" s="179"/>
    </row>
    <row r="990" spans="2:9" s="115" customFormat="1">
      <c r="B990" s="114"/>
      <c r="C990" s="114"/>
      <c r="D990" s="114"/>
      <c r="E990" s="114"/>
      <c r="F990" s="114"/>
      <c r="G990" s="114"/>
      <c r="H990" s="114"/>
      <c r="I990" s="179"/>
    </row>
    <row r="991" spans="2:9" s="115" customFormat="1">
      <c r="B991" s="114"/>
      <c r="C991" s="114"/>
      <c r="D991" s="114"/>
      <c r="E991" s="114"/>
      <c r="F991" s="114"/>
      <c r="G991" s="114"/>
      <c r="H991" s="114"/>
      <c r="I991" s="179"/>
    </row>
    <row r="992" spans="2:9" s="115" customFormat="1">
      <c r="B992" s="114"/>
      <c r="C992" s="114"/>
      <c r="D992" s="114"/>
      <c r="E992" s="114"/>
      <c r="F992" s="114"/>
      <c r="G992" s="114"/>
      <c r="H992" s="114"/>
      <c r="I992" s="179"/>
    </row>
    <row r="993" spans="2:9" s="115" customFormat="1">
      <c r="B993" s="114"/>
      <c r="C993" s="114"/>
      <c r="D993" s="114"/>
      <c r="E993" s="114"/>
      <c r="F993" s="114"/>
      <c r="G993" s="114"/>
      <c r="H993" s="114"/>
      <c r="I993" s="179"/>
    </row>
    <row r="994" spans="2:9" s="115" customFormat="1">
      <c r="B994" s="114"/>
      <c r="C994" s="114"/>
      <c r="D994" s="114"/>
      <c r="E994" s="114"/>
      <c r="F994" s="114"/>
      <c r="G994" s="114"/>
      <c r="H994" s="114"/>
      <c r="I994" s="179"/>
    </row>
    <row r="995" spans="2:9" s="115" customFormat="1">
      <c r="B995" s="114"/>
      <c r="C995" s="114"/>
      <c r="D995" s="114"/>
      <c r="E995" s="114"/>
      <c r="F995" s="114"/>
      <c r="G995" s="114"/>
      <c r="H995" s="114"/>
      <c r="I995" s="179"/>
    </row>
    <row r="996" spans="2:9" s="115" customFormat="1">
      <c r="B996" s="114"/>
      <c r="C996" s="114"/>
      <c r="D996" s="114"/>
      <c r="E996" s="114"/>
      <c r="F996" s="114"/>
      <c r="G996" s="114"/>
      <c r="H996" s="114"/>
      <c r="I996" s="179"/>
    </row>
    <row r="997" spans="2:9" s="115" customFormat="1">
      <c r="B997" s="114"/>
      <c r="C997" s="114"/>
      <c r="D997" s="114"/>
      <c r="E997" s="114"/>
      <c r="F997" s="114"/>
      <c r="G997" s="114"/>
      <c r="H997" s="114"/>
      <c r="I997" s="179"/>
    </row>
    <row r="998" spans="2:9" s="115" customFormat="1">
      <c r="B998" s="114"/>
      <c r="C998" s="114"/>
      <c r="D998" s="114"/>
      <c r="E998" s="114"/>
      <c r="F998" s="114"/>
      <c r="G998" s="114"/>
      <c r="H998" s="114"/>
      <c r="I998" s="179"/>
    </row>
    <row r="999" spans="2:9" s="115" customFormat="1">
      <c r="B999" s="114"/>
      <c r="C999" s="114"/>
      <c r="D999" s="114"/>
      <c r="E999" s="114"/>
      <c r="F999" s="114"/>
      <c r="G999" s="114"/>
      <c r="H999" s="114"/>
      <c r="I999" s="179"/>
    </row>
    <row r="1000" spans="2:9" s="115" customFormat="1">
      <c r="B1000" s="114"/>
      <c r="C1000" s="114"/>
      <c r="D1000" s="114"/>
      <c r="E1000" s="114"/>
      <c r="F1000" s="114"/>
      <c r="G1000" s="114"/>
      <c r="H1000" s="114"/>
      <c r="I1000" s="179"/>
    </row>
    <row r="1001" spans="2:9" s="115" customFormat="1">
      <c r="B1001" s="114"/>
      <c r="C1001" s="114"/>
      <c r="D1001" s="114"/>
      <c r="E1001" s="114"/>
      <c r="F1001" s="114"/>
      <c r="G1001" s="114"/>
      <c r="H1001" s="114"/>
      <c r="I1001" s="179"/>
    </row>
    <row r="1002" spans="2:9" s="115" customFormat="1">
      <c r="B1002" s="114"/>
      <c r="C1002" s="114"/>
      <c r="D1002" s="114"/>
      <c r="E1002" s="114"/>
      <c r="F1002" s="114"/>
      <c r="G1002" s="114"/>
      <c r="H1002" s="114"/>
      <c r="I1002" s="179"/>
    </row>
    <row r="1003" spans="2:9" s="115" customFormat="1">
      <c r="B1003" s="114"/>
      <c r="C1003" s="114"/>
      <c r="D1003" s="114"/>
      <c r="E1003" s="114"/>
      <c r="F1003" s="114"/>
      <c r="G1003" s="114"/>
      <c r="H1003" s="114"/>
      <c r="I1003" s="179"/>
    </row>
    <row r="1004" spans="2:9" s="115" customFormat="1">
      <c r="B1004" s="114"/>
      <c r="C1004" s="114"/>
      <c r="D1004" s="114"/>
      <c r="E1004" s="114"/>
      <c r="F1004" s="114"/>
      <c r="G1004" s="114"/>
      <c r="H1004" s="114"/>
      <c r="I1004" s="179"/>
    </row>
    <row r="1005" spans="2:9" s="115" customFormat="1">
      <c r="B1005" s="114"/>
      <c r="C1005" s="114"/>
      <c r="D1005" s="114"/>
      <c r="E1005" s="114"/>
      <c r="F1005" s="114"/>
      <c r="G1005" s="114"/>
      <c r="H1005" s="114"/>
      <c r="I1005" s="179"/>
    </row>
    <row r="1006" spans="2:9" s="115" customFormat="1">
      <c r="B1006" s="114"/>
      <c r="C1006" s="114"/>
      <c r="D1006" s="114"/>
      <c r="E1006" s="114"/>
      <c r="F1006" s="114"/>
      <c r="G1006" s="114"/>
      <c r="H1006" s="114"/>
      <c r="I1006" s="179"/>
    </row>
    <row r="1007" spans="2:9" s="115" customFormat="1">
      <c r="B1007" s="114"/>
      <c r="C1007" s="114"/>
      <c r="D1007" s="114"/>
      <c r="E1007" s="114"/>
      <c r="F1007" s="114"/>
      <c r="G1007" s="114"/>
      <c r="H1007" s="114"/>
      <c r="I1007" s="179"/>
    </row>
    <row r="1008" spans="2:9" s="115" customFormat="1">
      <c r="B1008" s="114"/>
      <c r="C1008" s="114"/>
      <c r="D1008" s="114"/>
      <c r="E1008" s="114"/>
      <c r="F1008" s="114"/>
      <c r="G1008" s="114"/>
      <c r="H1008" s="114"/>
      <c r="I1008" s="179"/>
    </row>
    <row r="1009" spans="2:9" s="115" customFormat="1">
      <c r="B1009" s="114"/>
      <c r="C1009" s="114"/>
      <c r="D1009" s="114"/>
      <c r="E1009" s="114"/>
      <c r="F1009" s="114"/>
      <c r="G1009" s="114"/>
      <c r="H1009" s="114"/>
      <c r="I1009" s="179"/>
    </row>
    <row r="1010" spans="2:9" s="115" customFormat="1">
      <c r="B1010" s="114"/>
      <c r="C1010" s="114"/>
      <c r="D1010" s="114"/>
      <c r="E1010" s="114"/>
      <c r="F1010" s="114"/>
      <c r="G1010" s="114"/>
      <c r="H1010" s="114"/>
      <c r="I1010" s="179"/>
    </row>
    <row r="1011" spans="2:9" s="115" customFormat="1">
      <c r="B1011" s="114"/>
      <c r="C1011" s="114"/>
      <c r="D1011" s="114"/>
      <c r="E1011" s="114"/>
      <c r="F1011" s="114"/>
      <c r="G1011" s="114"/>
      <c r="H1011" s="114"/>
      <c r="I1011" s="179"/>
    </row>
    <row r="1012" spans="2:9" s="115" customFormat="1">
      <c r="B1012" s="114"/>
      <c r="C1012" s="114"/>
      <c r="D1012" s="114"/>
      <c r="E1012" s="114"/>
      <c r="F1012" s="114"/>
      <c r="G1012" s="114"/>
      <c r="H1012" s="114"/>
      <c r="I1012" s="179"/>
    </row>
    <row r="1013" spans="2:9" s="115" customFormat="1">
      <c r="B1013" s="114"/>
      <c r="C1013" s="114"/>
      <c r="D1013" s="114"/>
      <c r="E1013" s="114"/>
      <c r="F1013" s="114"/>
      <c r="G1013" s="114"/>
      <c r="H1013" s="114"/>
      <c r="I1013" s="179"/>
    </row>
    <row r="1014" spans="2:9" s="115" customFormat="1">
      <c r="B1014" s="114"/>
      <c r="C1014" s="114"/>
      <c r="D1014" s="114"/>
      <c r="E1014" s="114"/>
      <c r="F1014" s="114"/>
      <c r="G1014" s="114"/>
      <c r="H1014" s="114"/>
      <c r="I1014" s="179"/>
    </row>
    <row r="1015" spans="2:9" s="115" customFormat="1">
      <c r="B1015" s="114"/>
      <c r="C1015" s="114"/>
      <c r="D1015" s="114"/>
      <c r="E1015" s="114"/>
      <c r="F1015" s="114"/>
      <c r="G1015" s="114"/>
      <c r="H1015" s="114"/>
      <c r="I1015" s="179"/>
    </row>
    <row r="1016" spans="2:9" s="115" customFormat="1">
      <c r="B1016" s="114"/>
      <c r="C1016" s="114"/>
      <c r="D1016" s="114"/>
      <c r="E1016" s="114"/>
      <c r="F1016" s="114"/>
      <c r="G1016" s="114"/>
      <c r="H1016" s="114"/>
      <c r="I1016" s="179"/>
    </row>
    <row r="1017" spans="2:9" s="115" customFormat="1">
      <c r="B1017" s="114"/>
      <c r="C1017" s="114"/>
      <c r="D1017" s="114"/>
      <c r="E1017" s="114"/>
      <c r="F1017" s="114"/>
      <c r="G1017" s="114"/>
      <c r="H1017" s="114"/>
      <c r="I1017" s="179"/>
    </row>
    <row r="1018" spans="2:9" s="115" customFormat="1">
      <c r="B1018" s="114"/>
      <c r="C1018" s="114"/>
      <c r="D1018" s="114"/>
      <c r="E1018" s="114"/>
      <c r="F1018" s="114"/>
      <c r="G1018" s="114"/>
      <c r="H1018" s="114"/>
      <c r="I1018" s="179"/>
    </row>
    <row r="1019" spans="2:9" s="115" customFormat="1">
      <c r="B1019" s="114"/>
      <c r="C1019" s="114"/>
      <c r="D1019" s="114"/>
      <c r="E1019" s="114"/>
      <c r="F1019" s="114"/>
      <c r="G1019" s="114"/>
      <c r="H1019" s="114"/>
      <c r="I1019" s="179"/>
    </row>
    <row r="1020" spans="2:9" s="115" customFormat="1">
      <c r="B1020" s="114"/>
      <c r="C1020" s="114"/>
      <c r="D1020" s="114"/>
      <c r="E1020" s="114"/>
      <c r="F1020" s="114"/>
      <c r="G1020" s="114"/>
      <c r="H1020" s="114"/>
      <c r="I1020" s="179"/>
    </row>
    <row r="1021" spans="2:9" s="115" customFormat="1">
      <c r="B1021" s="114"/>
      <c r="C1021" s="114"/>
      <c r="D1021" s="114"/>
      <c r="E1021" s="114"/>
      <c r="F1021" s="114"/>
      <c r="G1021" s="114"/>
      <c r="H1021" s="114"/>
      <c r="I1021" s="179"/>
    </row>
    <row r="1022" spans="2:9" s="115" customFormat="1">
      <c r="B1022" s="114"/>
      <c r="C1022" s="114"/>
      <c r="D1022" s="114"/>
      <c r="E1022" s="114"/>
      <c r="F1022" s="114"/>
      <c r="G1022" s="114"/>
      <c r="H1022" s="114"/>
      <c r="I1022" s="179"/>
    </row>
    <row r="1023" spans="2:9" s="115" customFormat="1">
      <c r="B1023" s="114"/>
      <c r="C1023" s="114"/>
      <c r="D1023" s="114"/>
      <c r="E1023" s="114"/>
      <c r="F1023" s="114"/>
      <c r="G1023" s="114"/>
      <c r="H1023" s="114"/>
      <c r="I1023" s="179"/>
    </row>
    <row r="1024" spans="2:9" s="115" customFormat="1">
      <c r="B1024" s="114"/>
      <c r="C1024" s="114"/>
      <c r="D1024" s="114"/>
      <c r="E1024" s="114"/>
      <c r="F1024" s="114"/>
      <c r="G1024" s="114"/>
      <c r="H1024" s="114"/>
      <c r="I1024" s="179"/>
    </row>
    <row r="1025" spans="2:9" s="115" customFormat="1">
      <c r="B1025" s="114"/>
      <c r="C1025" s="114"/>
      <c r="D1025" s="114"/>
      <c r="E1025" s="114"/>
      <c r="F1025" s="114"/>
      <c r="G1025" s="114"/>
      <c r="H1025" s="114"/>
      <c r="I1025" s="179"/>
    </row>
    <row r="1026" spans="2:9" s="115" customFormat="1">
      <c r="B1026" s="114"/>
      <c r="C1026" s="114"/>
      <c r="D1026" s="114"/>
      <c r="E1026" s="114"/>
      <c r="F1026" s="114"/>
      <c r="G1026" s="114"/>
      <c r="H1026" s="114"/>
      <c r="I1026" s="179"/>
    </row>
    <row r="1027" spans="2:9" s="115" customFormat="1">
      <c r="B1027" s="114"/>
      <c r="C1027" s="114"/>
      <c r="D1027" s="114"/>
      <c r="E1027" s="114"/>
      <c r="F1027" s="114"/>
      <c r="G1027" s="114"/>
      <c r="H1027" s="114"/>
      <c r="I1027" s="179"/>
    </row>
    <row r="1028" spans="2:9" s="115" customFormat="1">
      <c r="B1028" s="114"/>
      <c r="C1028" s="114"/>
      <c r="D1028" s="114"/>
      <c r="E1028" s="114"/>
      <c r="F1028" s="114"/>
      <c r="G1028" s="114"/>
      <c r="H1028" s="114"/>
      <c r="I1028" s="179"/>
    </row>
    <row r="1029" spans="2:9" s="115" customFormat="1">
      <c r="B1029" s="114"/>
      <c r="C1029" s="114"/>
      <c r="D1029" s="114"/>
      <c r="E1029" s="114"/>
      <c r="F1029" s="114"/>
      <c r="G1029" s="114"/>
      <c r="H1029" s="114"/>
      <c r="I1029" s="179"/>
    </row>
    <row r="1030" spans="2:9" s="115" customFormat="1">
      <c r="B1030" s="114"/>
      <c r="C1030" s="114"/>
      <c r="D1030" s="114"/>
      <c r="E1030" s="114"/>
      <c r="F1030" s="114"/>
      <c r="G1030" s="114"/>
      <c r="H1030" s="114"/>
      <c r="I1030" s="179"/>
    </row>
    <row r="1031" spans="2:9" s="115" customFormat="1">
      <c r="B1031" s="114"/>
      <c r="C1031" s="114"/>
      <c r="D1031" s="114"/>
      <c r="E1031" s="114"/>
      <c r="F1031" s="114"/>
      <c r="G1031" s="114"/>
      <c r="H1031" s="114"/>
      <c r="I1031" s="179"/>
    </row>
    <row r="1032" spans="2:9" s="115" customFormat="1">
      <c r="B1032" s="114"/>
      <c r="C1032" s="114"/>
      <c r="D1032" s="114"/>
      <c r="E1032" s="114"/>
      <c r="F1032" s="114"/>
      <c r="G1032" s="114"/>
      <c r="H1032" s="114"/>
      <c r="I1032" s="179"/>
    </row>
    <row r="1033" spans="2:9" s="115" customFormat="1">
      <c r="B1033" s="114"/>
      <c r="C1033" s="114"/>
      <c r="D1033" s="114"/>
      <c r="E1033" s="114"/>
      <c r="F1033" s="114"/>
      <c r="G1033" s="114"/>
      <c r="H1033" s="114"/>
      <c r="I1033" s="179"/>
    </row>
    <row r="1034" spans="2:9" s="115" customFormat="1">
      <c r="B1034" s="114"/>
      <c r="C1034" s="114"/>
      <c r="D1034" s="114"/>
      <c r="E1034" s="114"/>
      <c r="F1034" s="114"/>
      <c r="G1034" s="114"/>
      <c r="H1034" s="114"/>
      <c r="I1034" s="179"/>
    </row>
    <row r="1035" spans="2:9" s="115" customFormat="1">
      <c r="B1035" s="114"/>
      <c r="C1035" s="114"/>
      <c r="D1035" s="114"/>
      <c r="E1035" s="114"/>
      <c r="F1035" s="114"/>
      <c r="G1035" s="114"/>
      <c r="H1035" s="114"/>
      <c r="I1035" s="179"/>
    </row>
    <row r="1036" spans="2:9" s="115" customFormat="1">
      <c r="B1036" s="114"/>
      <c r="C1036" s="114"/>
      <c r="D1036" s="114"/>
      <c r="E1036" s="114"/>
      <c r="F1036" s="114"/>
      <c r="G1036" s="114"/>
      <c r="H1036" s="114"/>
      <c r="I1036" s="179"/>
    </row>
    <row r="1037" spans="2:9" s="115" customFormat="1">
      <c r="B1037" s="114"/>
      <c r="C1037" s="114"/>
      <c r="D1037" s="114"/>
      <c r="E1037" s="114"/>
      <c r="F1037" s="114"/>
      <c r="G1037" s="114"/>
      <c r="H1037" s="114"/>
      <c r="I1037" s="179"/>
    </row>
    <row r="1038" spans="2:9" s="115" customFormat="1">
      <c r="B1038" s="114"/>
      <c r="C1038" s="114"/>
      <c r="D1038" s="114"/>
      <c r="E1038" s="114"/>
      <c r="F1038" s="114"/>
      <c r="G1038" s="114"/>
      <c r="H1038" s="114"/>
      <c r="I1038" s="179"/>
    </row>
    <row r="1039" spans="2:9" s="115" customFormat="1">
      <c r="B1039" s="114"/>
      <c r="C1039" s="114"/>
      <c r="D1039" s="114"/>
      <c r="E1039" s="114"/>
      <c r="F1039" s="114"/>
      <c r="G1039" s="114"/>
      <c r="H1039" s="114"/>
      <c r="I1039" s="179"/>
    </row>
    <row r="1040" spans="2:9" s="115" customFormat="1">
      <c r="B1040" s="114"/>
      <c r="C1040" s="114"/>
      <c r="D1040" s="114"/>
      <c r="E1040" s="114"/>
      <c r="F1040" s="114"/>
      <c r="G1040" s="114"/>
      <c r="H1040" s="114"/>
      <c r="I1040" s="179"/>
    </row>
    <row r="1041" spans="2:9" s="115" customFormat="1">
      <c r="B1041" s="114"/>
      <c r="C1041" s="114"/>
      <c r="D1041" s="114"/>
      <c r="E1041" s="114"/>
      <c r="F1041" s="114"/>
      <c r="G1041" s="114"/>
      <c r="H1041" s="114"/>
      <c r="I1041" s="179"/>
    </row>
    <row r="1042" spans="2:9" s="115" customFormat="1">
      <c r="B1042" s="114"/>
      <c r="C1042" s="114"/>
      <c r="D1042" s="114"/>
      <c r="E1042" s="114"/>
      <c r="F1042" s="114"/>
      <c r="G1042" s="114"/>
      <c r="H1042" s="114"/>
      <c r="I1042" s="179"/>
    </row>
    <row r="1043" spans="2:9" s="115" customFormat="1">
      <c r="B1043" s="114"/>
      <c r="C1043" s="114"/>
      <c r="D1043" s="114"/>
      <c r="E1043" s="114"/>
      <c r="F1043" s="114"/>
      <c r="G1043" s="114"/>
      <c r="H1043" s="114"/>
      <c r="I1043" s="179"/>
    </row>
    <row r="1044" spans="2:9" s="115" customFormat="1">
      <c r="B1044" s="114"/>
      <c r="C1044" s="114"/>
      <c r="D1044" s="114"/>
      <c r="E1044" s="114"/>
      <c r="F1044" s="114"/>
      <c r="G1044" s="114"/>
      <c r="H1044" s="114"/>
      <c r="I1044" s="179"/>
    </row>
    <row r="1045" spans="2:9" s="115" customFormat="1">
      <c r="B1045" s="114"/>
      <c r="C1045" s="114"/>
      <c r="D1045" s="114"/>
      <c r="E1045" s="114"/>
      <c r="F1045" s="114"/>
      <c r="G1045" s="114"/>
      <c r="H1045" s="114"/>
      <c r="I1045" s="179"/>
    </row>
    <row r="1046" spans="2:9" s="115" customFormat="1">
      <c r="B1046" s="114"/>
      <c r="C1046" s="114"/>
      <c r="D1046" s="114"/>
      <c r="E1046" s="114"/>
      <c r="F1046" s="114"/>
      <c r="G1046" s="114"/>
      <c r="H1046" s="114"/>
      <c r="I1046" s="179"/>
    </row>
    <row r="1047" spans="2:9" s="115" customFormat="1">
      <c r="B1047" s="114"/>
      <c r="C1047" s="114"/>
      <c r="D1047" s="114"/>
      <c r="E1047" s="114"/>
      <c r="F1047" s="114"/>
      <c r="G1047" s="114"/>
      <c r="H1047" s="114"/>
      <c r="I1047" s="179"/>
    </row>
    <row r="1048" spans="2:9" s="115" customFormat="1">
      <c r="B1048" s="114"/>
      <c r="C1048" s="114"/>
      <c r="D1048" s="114"/>
      <c r="E1048" s="114"/>
      <c r="F1048" s="114"/>
      <c r="G1048" s="114"/>
      <c r="H1048" s="114"/>
      <c r="I1048" s="179"/>
    </row>
    <row r="1049" spans="2:9" s="115" customFormat="1">
      <c r="B1049" s="114"/>
      <c r="C1049" s="114"/>
      <c r="D1049" s="114"/>
      <c r="E1049" s="114"/>
      <c r="F1049" s="114"/>
      <c r="G1049" s="114"/>
      <c r="H1049" s="114"/>
      <c r="I1049" s="179"/>
    </row>
    <row r="1050" spans="2:9" s="115" customFormat="1">
      <c r="B1050" s="114"/>
      <c r="C1050" s="114"/>
      <c r="D1050" s="114"/>
      <c r="E1050" s="114"/>
      <c r="F1050" s="114"/>
      <c r="G1050" s="114"/>
      <c r="H1050" s="114"/>
      <c r="I1050" s="179"/>
    </row>
    <row r="1051" spans="2:9" s="115" customFormat="1">
      <c r="B1051" s="114"/>
      <c r="C1051" s="114"/>
      <c r="D1051" s="114"/>
      <c r="E1051" s="114"/>
      <c r="F1051" s="114"/>
      <c r="G1051" s="114"/>
      <c r="H1051" s="114"/>
      <c r="I1051" s="179"/>
    </row>
    <row r="1052" spans="2:9" s="115" customFormat="1">
      <c r="B1052" s="114"/>
      <c r="C1052" s="114"/>
      <c r="D1052" s="114"/>
      <c r="E1052" s="114"/>
      <c r="F1052" s="114"/>
      <c r="G1052" s="114"/>
      <c r="H1052" s="114"/>
      <c r="I1052" s="179"/>
    </row>
    <row r="1053" spans="2:9" s="115" customFormat="1">
      <c r="B1053" s="114"/>
      <c r="C1053" s="114"/>
      <c r="D1053" s="114"/>
      <c r="E1053" s="114"/>
      <c r="F1053" s="114"/>
      <c r="G1053" s="114"/>
      <c r="H1053" s="114"/>
      <c r="I1053" s="179"/>
    </row>
    <row r="1054" spans="2:9" s="115" customFormat="1">
      <c r="B1054" s="114"/>
      <c r="C1054" s="114"/>
      <c r="D1054" s="114"/>
      <c r="E1054" s="114"/>
      <c r="F1054" s="114"/>
      <c r="G1054" s="114"/>
      <c r="H1054" s="114"/>
      <c r="I1054" s="179"/>
    </row>
    <row r="1055" spans="2:9" s="115" customFormat="1">
      <c r="B1055" s="114"/>
      <c r="C1055" s="114"/>
      <c r="D1055" s="114"/>
      <c r="E1055" s="114"/>
      <c r="F1055" s="114"/>
      <c r="G1055" s="114"/>
      <c r="H1055" s="114"/>
      <c r="I1055" s="179"/>
    </row>
    <row r="1056" spans="2:9" s="115" customFormat="1">
      <c r="B1056" s="114"/>
      <c r="C1056" s="114"/>
      <c r="D1056" s="114"/>
      <c r="E1056" s="114"/>
      <c r="F1056" s="114"/>
      <c r="G1056" s="114"/>
      <c r="H1056" s="114"/>
      <c r="I1056" s="179"/>
    </row>
    <row r="1057" spans="2:9" s="115" customFormat="1">
      <c r="B1057" s="114"/>
      <c r="C1057" s="114"/>
      <c r="D1057" s="114"/>
      <c r="E1057" s="114"/>
      <c r="F1057" s="114"/>
      <c r="G1057" s="114"/>
      <c r="H1057" s="114"/>
      <c r="I1057" s="179"/>
    </row>
    <row r="1058" spans="2:9" s="115" customFormat="1">
      <c r="B1058" s="114"/>
      <c r="C1058" s="114"/>
      <c r="D1058" s="114"/>
      <c r="E1058" s="114"/>
      <c r="F1058" s="114"/>
      <c r="G1058" s="114"/>
      <c r="H1058" s="114"/>
      <c r="I1058" s="179"/>
    </row>
    <row r="1059" spans="2:9" s="115" customFormat="1">
      <c r="B1059" s="114"/>
      <c r="C1059" s="114"/>
      <c r="D1059" s="114"/>
      <c r="E1059" s="114"/>
      <c r="F1059" s="114"/>
      <c r="G1059" s="114"/>
      <c r="H1059" s="114"/>
      <c r="I1059" s="179"/>
    </row>
    <row r="1060" spans="2:9" s="115" customFormat="1">
      <c r="B1060" s="114"/>
      <c r="C1060" s="114"/>
      <c r="D1060" s="114"/>
      <c r="E1060" s="114"/>
      <c r="F1060" s="114"/>
      <c r="G1060" s="114"/>
      <c r="H1060" s="114"/>
      <c r="I1060" s="179"/>
    </row>
    <row r="1061" spans="2:9" s="115" customFormat="1">
      <c r="B1061" s="114"/>
      <c r="C1061" s="114"/>
      <c r="D1061" s="114"/>
      <c r="E1061" s="114"/>
      <c r="F1061" s="114"/>
      <c r="G1061" s="114"/>
      <c r="H1061" s="114"/>
      <c r="I1061" s="179"/>
    </row>
    <row r="1062" spans="2:9" s="115" customFormat="1">
      <c r="B1062" s="114"/>
      <c r="C1062" s="114"/>
      <c r="D1062" s="114"/>
      <c r="E1062" s="114"/>
      <c r="F1062" s="114"/>
      <c r="G1062" s="114"/>
      <c r="H1062" s="114"/>
      <c r="I1062" s="179"/>
    </row>
    <row r="1063" spans="2:9" s="115" customFormat="1">
      <c r="B1063" s="114"/>
      <c r="C1063" s="114"/>
      <c r="D1063" s="114"/>
      <c r="E1063" s="114"/>
      <c r="F1063" s="114"/>
      <c r="G1063" s="114"/>
      <c r="H1063" s="114"/>
      <c r="I1063" s="179"/>
    </row>
    <row r="1064" spans="2:9" s="115" customFormat="1">
      <c r="B1064" s="114"/>
      <c r="C1064" s="114"/>
      <c r="D1064" s="114"/>
      <c r="E1064" s="114"/>
      <c r="F1064" s="114"/>
      <c r="G1064" s="114"/>
      <c r="H1064" s="114"/>
      <c r="I1064" s="179"/>
    </row>
    <row r="1065" spans="2:9" s="115" customFormat="1">
      <c r="B1065" s="114"/>
      <c r="C1065" s="114"/>
      <c r="D1065" s="114"/>
      <c r="E1065" s="114"/>
      <c r="F1065" s="114"/>
      <c r="G1065" s="114"/>
      <c r="H1065" s="114"/>
      <c r="I1065" s="179"/>
    </row>
    <row r="1066" spans="2:9" s="115" customFormat="1">
      <c r="B1066" s="114"/>
      <c r="C1066" s="114"/>
      <c r="D1066" s="114"/>
      <c r="E1066" s="114"/>
      <c r="F1066" s="114"/>
      <c r="G1066" s="114"/>
      <c r="H1066" s="114"/>
      <c r="I1066" s="179"/>
    </row>
    <row r="1067" spans="2:9" s="115" customFormat="1">
      <c r="B1067" s="114"/>
      <c r="C1067" s="114"/>
      <c r="D1067" s="114"/>
      <c r="E1067" s="114"/>
      <c r="F1067" s="114"/>
      <c r="G1067" s="114"/>
      <c r="H1067" s="114"/>
      <c r="I1067" s="179"/>
    </row>
    <row r="1068" spans="2:9" s="115" customFormat="1">
      <c r="B1068" s="114"/>
      <c r="C1068" s="114"/>
      <c r="D1068" s="114"/>
      <c r="E1068" s="114"/>
      <c r="F1068" s="114"/>
      <c r="G1068" s="114"/>
      <c r="H1068" s="114"/>
      <c r="I1068" s="179"/>
    </row>
    <row r="1069" spans="2:9" s="115" customFormat="1">
      <c r="B1069" s="114"/>
      <c r="C1069" s="114"/>
      <c r="D1069" s="114"/>
      <c r="E1069" s="114"/>
      <c r="F1069" s="114"/>
      <c r="G1069" s="114"/>
      <c r="H1069" s="114"/>
      <c r="I1069" s="179"/>
    </row>
    <row r="1070" spans="2:9" s="115" customFormat="1">
      <c r="B1070" s="114"/>
      <c r="C1070" s="114"/>
      <c r="D1070" s="114"/>
      <c r="E1070" s="114"/>
      <c r="F1070" s="114"/>
      <c r="G1070" s="114"/>
      <c r="H1070" s="114"/>
      <c r="I1070" s="179"/>
    </row>
    <row r="1071" spans="2:9" s="115" customFormat="1">
      <c r="B1071" s="114"/>
      <c r="C1071" s="114"/>
      <c r="D1071" s="114"/>
      <c r="E1071" s="114"/>
      <c r="F1071" s="114"/>
      <c r="G1071" s="114"/>
      <c r="H1071" s="114"/>
      <c r="I1071" s="179"/>
    </row>
    <row r="1072" spans="2:9" s="115" customFormat="1">
      <c r="B1072" s="114"/>
      <c r="C1072" s="114"/>
      <c r="D1072" s="114"/>
      <c r="E1072" s="114"/>
      <c r="F1072" s="114"/>
      <c r="G1072" s="114"/>
      <c r="H1072" s="114"/>
      <c r="I1072" s="179"/>
    </row>
    <row r="1073" spans="2:9" s="115" customFormat="1">
      <c r="B1073" s="114"/>
      <c r="C1073" s="114"/>
      <c r="D1073" s="114"/>
      <c r="E1073" s="114"/>
      <c r="F1073" s="114"/>
      <c r="G1073" s="114"/>
      <c r="H1073" s="114"/>
      <c r="I1073" s="179"/>
    </row>
    <row r="1074" spans="2:9" s="115" customFormat="1">
      <c r="B1074" s="114"/>
      <c r="C1074" s="114"/>
      <c r="D1074" s="114"/>
      <c r="E1074" s="114"/>
      <c r="F1074" s="114"/>
      <c r="G1074" s="114"/>
      <c r="H1074" s="114"/>
      <c r="I1074" s="179"/>
    </row>
    <row r="1075" spans="2:9" s="115" customFormat="1">
      <c r="B1075" s="114"/>
      <c r="C1075" s="114"/>
      <c r="D1075" s="114"/>
      <c r="E1075" s="114"/>
      <c r="F1075" s="114"/>
      <c r="G1075" s="114"/>
      <c r="H1075" s="114"/>
      <c r="I1075" s="179"/>
    </row>
    <row r="1076" spans="2:9" s="115" customFormat="1">
      <c r="B1076" s="114"/>
      <c r="C1076" s="114"/>
      <c r="D1076" s="114"/>
      <c r="E1076" s="114"/>
      <c r="F1076" s="114"/>
      <c r="G1076" s="114"/>
      <c r="H1076" s="114"/>
      <c r="I1076" s="179"/>
    </row>
    <row r="1077" spans="2:9" s="115" customFormat="1">
      <c r="B1077" s="114"/>
      <c r="C1077" s="114"/>
      <c r="D1077" s="114"/>
      <c r="E1077" s="114"/>
      <c r="F1077" s="114"/>
      <c r="G1077" s="114"/>
      <c r="H1077" s="114"/>
      <c r="I1077" s="179"/>
    </row>
    <row r="1078" spans="2:9" s="115" customFormat="1">
      <c r="B1078" s="114"/>
      <c r="C1078" s="114"/>
      <c r="D1078" s="114"/>
      <c r="E1078" s="114"/>
      <c r="F1078" s="114"/>
      <c r="G1078" s="114"/>
      <c r="H1078" s="114"/>
      <c r="I1078" s="179"/>
    </row>
    <row r="1079" spans="2:9" s="115" customFormat="1">
      <c r="B1079" s="114"/>
      <c r="C1079" s="114"/>
      <c r="D1079" s="114"/>
      <c r="E1079" s="114"/>
      <c r="F1079" s="114"/>
      <c r="G1079" s="114"/>
      <c r="H1079" s="114"/>
      <c r="I1079" s="179"/>
    </row>
    <row r="1080" spans="2:9" s="115" customFormat="1">
      <c r="B1080" s="114"/>
      <c r="C1080" s="114"/>
      <c r="D1080" s="114"/>
      <c r="E1080" s="114"/>
      <c r="F1080" s="114"/>
      <c r="G1080" s="114"/>
      <c r="H1080" s="114"/>
      <c r="I1080" s="179"/>
    </row>
    <row r="1081" spans="2:9" s="115" customFormat="1">
      <c r="B1081" s="114"/>
      <c r="C1081" s="114"/>
      <c r="D1081" s="114"/>
      <c r="E1081" s="114"/>
      <c r="F1081" s="114"/>
      <c r="G1081" s="114"/>
      <c r="H1081" s="114"/>
      <c r="I1081" s="179"/>
    </row>
    <row r="1082" spans="2:9" s="115" customFormat="1">
      <c r="B1082" s="114"/>
      <c r="C1082" s="114"/>
      <c r="D1082" s="114"/>
      <c r="E1082" s="114"/>
      <c r="F1082" s="114"/>
      <c r="G1082" s="114"/>
      <c r="H1082" s="114"/>
      <c r="I1082" s="179"/>
    </row>
    <row r="1083" spans="2:9" s="115" customFormat="1">
      <c r="B1083" s="114"/>
      <c r="C1083" s="114"/>
      <c r="D1083" s="114"/>
      <c r="E1083" s="114"/>
      <c r="F1083" s="114"/>
      <c r="G1083" s="114"/>
      <c r="H1083" s="114"/>
      <c r="I1083" s="179"/>
    </row>
    <row r="1084" spans="2:9" s="115" customFormat="1">
      <c r="B1084" s="114"/>
      <c r="C1084" s="114"/>
      <c r="D1084" s="114"/>
      <c r="E1084" s="114"/>
      <c r="F1084" s="114"/>
      <c r="G1084" s="114"/>
      <c r="H1084" s="114"/>
      <c r="I1084" s="179"/>
    </row>
    <row r="1085" spans="2:9" s="115" customFormat="1">
      <c r="B1085" s="114"/>
      <c r="C1085" s="114"/>
      <c r="D1085" s="114"/>
      <c r="E1085" s="114"/>
      <c r="F1085" s="114"/>
      <c r="G1085" s="114"/>
      <c r="H1085" s="114"/>
      <c r="I1085" s="179"/>
    </row>
    <row r="1086" spans="2:9" s="115" customFormat="1">
      <c r="B1086" s="114"/>
      <c r="C1086" s="114"/>
      <c r="D1086" s="114"/>
      <c r="E1086" s="114"/>
      <c r="F1086" s="114"/>
      <c r="G1086" s="114"/>
      <c r="H1086" s="114"/>
      <c r="I1086" s="179"/>
    </row>
    <row r="1087" spans="2:9" s="115" customFormat="1">
      <c r="B1087" s="114"/>
      <c r="C1087" s="114"/>
      <c r="D1087" s="114"/>
      <c r="E1087" s="114"/>
      <c r="F1087" s="114"/>
      <c r="G1087" s="114"/>
      <c r="H1087" s="114"/>
      <c r="I1087" s="179"/>
    </row>
    <row r="1088" spans="2:9" s="115" customFormat="1">
      <c r="B1088" s="114"/>
      <c r="C1088" s="114"/>
      <c r="D1088" s="114"/>
      <c r="E1088" s="114"/>
      <c r="F1088" s="114"/>
      <c r="G1088" s="114"/>
      <c r="H1088" s="114"/>
      <c r="I1088" s="179"/>
    </row>
    <row r="1089" spans="2:9" s="115" customFormat="1">
      <c r="B1089" s="114"/>
      <c r="C1089" s="114"/>
      <c r="D1089" s="114"/>
      <c r="E1089" s="114"/>
      <c r="F1089" s="114"/>
      <c r="G1089" s="114"/>
      <c r="H1089" s="114"/>
      <c r="I1089" s="179"/>
    </row>
    <row r="1090" spans="2:9" s="115" customFormat="1">
      <c r="B1090" s="114"/>
      <c r="C1090" s="114"/>
      <c r="D1090" s="114"/>
      <c r="E1090" s="114"/>
      <c r="F1090" s="114"/>
      <c r="G1090" s="114"/>
      <c r="H1090" s="114"/>
      <c r="I1090" s="179"/>
    </row>
    <row r="1091" spans="2:9" s="115" customFormat="1">
      <c r="B1091" s="114"/>
      <c r="C1091" s="114"/>
      <c r="D1091" s="114"/>
      <c r="E1091" s="114"/>
      <c r="F1091" s="114"/>
      <c r="G1091" s="114"/>
      <c r="H1091" s="114"/>
      <c r="I1091" s="179"/>
    </row>
    <row r="1092" spans="2:9" s="115" customFormat="1">
      <c r="B1092" s="114"/>
      <c r="C1092" s="114"/>
      <c r="D1092" s="114"/>
      <c r="E1092" s="114"/>
      <c r="F1092" s="114"/>
      <c r="G1092" s="114"/>
      <c r="H1092" s="114"/>
      <c r="I1092" s="179"/>
    </row>
    <row r="1093" spans="2:9" s="115" customFormat="1">
      <c r="B1093" s="114"/>
      <c r="C1093" s="114"/>
      <c r="D1093" s="114"/>
      <c r="E1093" s="114"/>
      <c r="F1093" s="114"/>
      <c r="G1093" s="114"/>
      <c r="H1093" s="114"/>
      <c r="I1093" s="179"/>
    </row>
    <row r="1094" spans="2:9" s="115" customFormat="1">
      <c r="B1094" s="114"/>
      <c r="C1094" s="114"/>
      <c r="D1094" s="114"/>
      <c r="E1094" s="114"/>
      <c r="F1094" s="114"/>
      <c r="G1094" s="114"/>
      <c r="H1094" s="114"/>
      <c r="I1094" s="179"/>
    </row>
    <row r="1095" spans="2:9" s="115" customFormat="1">
      <c r="B1095" s="114"/>
      <c r="C1095" s="114"/>
      <c r="D1095" s="114"/>
      <c r="E1095" s="114"/>
      <c r="F1095" s="114"/>
      <c r="G1095" s="114"/>
      <c r="H1095" s="114"/>
      <c r="I1095" s="179"/>
    </row>
    <row r="1096" spans="2:9" s="115" customFormat="1">
      <c r="B1096" s="114"/>
      <c r="C1096" s="114"/>
      <c r="D1096" s="114"/>
      <c r="E1096" s="114"/>
      <c r="F1096" s="114"/>
      <c r="G1096" s="114"/>
      <c r="H1096" s="114"/>
      <c r="I1096" s="179"/>
    </row>
    <row r="1097" spans="2:9" s="115" customFormat="1">
      <c r="B1097" s="114"/>
      <c r="C1097" s="114"/>
      <c r="D1097" s="114"/>
      <c r="E1097" s="114"/>
      <c r="F1097" s="114"/>
      <c r="G1097" s="114"/>
      <c r="H1097" s="114"/>
      <c r="I1097" s="179"/>
    </row>
    <row r="1098" spans="2:9" s="115" customFormat="1">
      <c r="B1098" s="114"/>
      <c r="C1098" s="114"/>
      <c r="D1098" s="114"/>
      <c r="E1098" s="114"/>
      <c r="F1098" s="114"/>
      <c r="G1098" s="114"/>
      <c r="H1098" s="114"/>
      <c r="I1098" s="179"/>
    </row>
    <row r="1099" spans="2:9" s="115" customFormat="1">
      <c r="B1099" s="114"/>
      <c r="C1099" s="114"/>
      <c r="D1099" s="114"/>
      <c r="E1099" s="114"/>
      <c r="F1099" s="114"/>
      <c r="G1099" s="114"/>
      <c r="H1099" s="114"/>
      <c r="I1099" s="179"/>
    </row>
    <row r="1100" spans="2:9" s="115" customFormat="1">
      <c r="B1100" s="114"/>
      <c r="C1100" s="114"/>
      <c r="D1100" s="114"/>
      <c r="E1100" s="114"/>
      <c r="F1100" s="114"/>
      <c r="G1100" s="114"/>
      <c r="H1100" s="114"/>
      <c r="I1100" s="179"/>
    </row>
    <row r="1101" spans="2:9" s="115" customFormat="1">
      <c r="B1101" s="114"/>
      <c r="C1101" s="114"/>
      <c r="D1101" s="114"/>
      <c r="E1101" s="114"/>
      <c r="F1101" s="114"/>
      <c r="G1101" s="114"/>
      <c r="H1101" s="114"/>
      <c r="I1101" s="179"/>
    </row>
    <row r="1102" spans="2:9" s="115" customFormat="1">
      <c r="B1102" s="114"/>
      <c r="C1102" s="114"/>
      <c r="D1102" s="114"/>
      <c r="E1102" s="114"/>
      <c r="F1102" s="114"/>
      <c r="G1102" s="114"/>
      <c r="H1102" s="114"/>
      <c r="I1102" s="179"/>
    </row>
    <row r="1103" spans="2:9" s="115" customFormat="1">
      <c r="B1103" s="114"/>
      <c r="C1103" s="114"/>
      <c r="D1103" s="114"/>
      <c r="E1103" s="114"/>
      <c r="F1103" s="114"/>
      <c r="G1103" s="114"/>
      <c r="H1103" s="114"/>
      <c r="I1103" s="179"/>
    </row>
    <row r="1104" spans="2:9" s="115" customFormat="1">
      <c r="B1104" s="114"/>
      <c r="C1104" s="114"/>
      <c r="D1104" s="114"/>
      <c r="E1104" s="114"/>
      <c r="F1104" s="114"/>
      <c r="G1104" s="114"/>
      <c r="H1104" s="114"/>
      <c r="I1104" s="179"/>
    </row>
    <row r="1105" spans="2:9" s="115" customFormat="1">
      <c r="B1105" s="114"/>
      <c r="C1105" s="114"/>
      <c r="D1105" s="114"/>
      <c r="E1105" s="114"/>
      <c r="F1105" s="114"/>
      <c r="G1105" s="114"/>
      <c r="H1105" s="114"/>
      <c r="I1105" s="179"/>
    </row>
    <row r="1106" spans="2:9" s="115" customFormat="1">
      <c r="B1106" s="114"/>
      <c r="C1106" s="114"/>
      <c r="D1106" s="114"/>
      <c r="E1106" s="114"/>
      <c r="F1106" s="114"/>
      <c r="G1106" s="114"/>
      <c r="H1106" s="114"/>
      <c r="I1106" s="179"/>
    </row>
    <row r="1107" spans="2:9" s="115" customFormat="1">
      <c r="B1107" s="114"/>
      <c r="C1107" s="114"/>
      <c r="D1107" s="114"/>
      <c r="E1107" s="114"/>
      <c r="F1107" s="114"/>
      <c r="G1107" s="114"/>
      <c r="H1107" s="114"/>
      <c r="I1107" s="179"/>
    </row>
    <row r="1108" spans="2:9" s="115" customFormat="1">
      <c r="B1108" s="114"/>
      <c r="C1108" s="114"/>
      <c r="D1108" s="114"/>
      <c r="E1108" s="114"/>
      <c r="F1108" s="114"/>
      <c r="G1108" s="114"/>
      <c r="H1108" s="114"/>
      <c r="I1108" s="179"/>
    </row>
    <row r="1109" spans="2:9" s="115" customFormat="1">
      <c r="B1109" s="114"/>
      <c r="C1109" s="114"/>
      <c r="D1109" s="114"/>
      <c r="E1109" s="114"/>
      <c r="F1109" s="114"/>
      <c r="G1109" s="114"/>
      <c r="H1109" s="114"/>
      <c r="I1109" s="179"/>
    </row>
    <row r="1110" spans="2:9" s="115" customFormat="1">
      <c r="B1110" s="114"/>
      <c r="C1110" s="114"/>
      <c r="D1110" s="114"/>
      <c r="E1110" s="114"/>
      <c r="F1110" s="114"/>
      <c r="G1110" s="114"/>
      <c r="H1110" s="114"/>
      <c r="I1110" s="179"/>
    </row>
    <row r="1111" spans="2:9" s="115" customFormat="1">
      <c r="B1111" s="114"/>
      <c r="C1111" s="114"/>
      <c r="D1111" s="114"/>
      <c r="E1111" s="114"/>
      <c r="F1111" s="114"/>
      <c r="G1111" s="114"/>
      <c r="H1111" s="114"/>
      <c r="I1111" s="179"/>
    </row>
    <row r="1112" spans="2:9" s="115" customFormat="1">
      <c r="B1112" s="114"/>
      <c r="C1112" s="114"/>
      <c r="D1112" s="114"/>
      <c r="E1112" s="114"/>
      <c r="F1112" s="114"/>
      <c r="G1112" s="114"/>
      <c r="H1112" s="114"/>
      <c r="I1112" s="179"/>
    </row>
    <row r="1113" spans="2:9" s="115" customFormat="1">
      <c r="B1113" s="114"/>
      <c r="C1113" s="114"/>
      <c r="D1113" s="114"/>
      <c r="E1113" s="114"/>
      <c r="F1113" s="114"/>
      <c r="G1113" s="114"/>
      <c r="H1113" s="114"/>
      <c r="I1113" s="179"/>
    </row>
    <row r="1114" spans="2:9" s="115" customFormat="1">
      <c r="B1114" s="114"/>
      <c r="C1114" s="114"/>
      <c r="D1114" s="114"/>
      <c r="E1114" s="114"/>
      <c r="F1114" s="114"/>
      <c r="G1114" s="114"/>
      <c r="H1114" s="114"/>
      <c r="I1114" s="179"/>
    </row>
    <row r="1115" spans="2:9" s="115" customFormat="1">
      <c r="B1115" s="114"/>
      <c r="C1115" s="114"/>
      <c r="D1115" s="114"/>
      <c r="E1115" s="114"/>
      <c r="F1115" s="114"/>
      <c r="G1115" s="114"/>
      <c r="H1115" s="114"/>
      <c r="I1115" s="179"/>
    </row>
    <row r="1116" spans="2:9" s="115" customFormat="1">
      <c r="B1116" s="114"/>
      <c r="C1116" s="114"/>
      <c r="D1116" s="114"/>
      <c r="E1116" s="114"/>
      <c r="F1116" s="114"/>
      <c r="G1116" s="114"/>
      <c r="H1116" s="114"/>
      <c r="I1116" s="179"/>
    </row>
    <row r="1117" spans="2:9" s="115" customFormat="1">
      <c r="B1117" s="114"/>
      <c r="C1117" s="114"/>
      <c r="D1117" s="114"/>
      <c r="E1117" s="114"/>
      <c r="F1117" s="114"/>
      <c r="G1117" s="114"/>
      <c r="H1117" s="114"/>
      <c r="I1117" s="179"/>
    </row>
    <row r="1118" spans="2:9" s="115" customFormat="1">
      <c r="B1118" s="114"/>
      <c r="C1118" s="114"/>
      <c r="D1118" s="114"/>
      <c r="E1118" s="114"/>
      <c r="F1118" s="114"/>
      <c r="G1118" s="114"/>
      <c r="H1118" s="114"/>
      <c r="I1118" s="179"/>
    </row>
    <row r="1119" spans="2:9" s="115" customFormat="1">
      <c r="B1119" s="114"/>
      <c r="C1119" s="114"/>
      <c r="D1119" s="114"/>
      <c r="E1119" s="114"/>
      <c r="F1119" s="114"/>
      <c r="G1119" s="114"/>
      <c r="H1119" s="114"/>
      <c r="I1119" s="179"/>
    </row>
    <row r="1120" spans="2:9" s="115" customFormat="1">
      <c r="B1120" s="114"/>
      <c r="C1120" s="114"/>
      <c r="D1120" s="114"/>
      <c r="E1120" s="114"/>
      <c r="F1120" s="114"/>
      <c r="G1120" s="114"/>
      <c r="H1120" s="114"/>
      <c r="I1120" s="179"/>
    </row>
    <row r="1121" spans="2:9" s="115" customFormat="1">
      <c r="B1121" s="114"/>
      <c r="C1121" s="114"/>
      <c r="D1121" s="114"/>
      <c r="E1121" s="114"/>
      <c r="F1121" s="114"/>
      <c r="G1121" s="114"/>
      <c r="H1121" s="114"/>
      <c r="I1121" s="179"/>
    </row>
    <row r="1122" spans="2:9" s="115" customFormat="1">
      <c r="B1122" s="114"/>
      <c r="C1122" s="114"/>
      <c r="D1122" s="114"/>
      <c r="E1122" s="114"/>
      <c r="F1122" s="114"/>
      <c r="G1122" s="114"/>
      <c r="H1122" s="114"/>
      <c r="I1122" s="179"/>
    </row>
    <row r="1123" spans="2:9" s="115" customFormat="1">
      <c r="B1123" s="114"/>
      <c r="C1123" s="114"/>
      <c r="D1123" s="114"/>
      <c r="E1123" s="114"/>
      <c r="F1123" s="114"/>
      <c r="G1123" s="114"/>
      <c r="H1123" s="114"/>
      <c r="I1123" s="179"/>
    </row>
    <row r="1124" spans="2:9" s="115" customFormat="1">
      <c r="B1124" s="114"/>
      <c r="C1124" s="114"/>
      <c r="D1124" s="114"/>
      <c r="E1124" s="114"/>
      <c r="F1124" s="114"/>
      <c r="G1124" s="114"/>
      <c r="H1124" s="114"/>
      <c r="I1124" s="179"/>
    </row>
    <row r="1125" spans="2:9" s="115" customFormat="1">
      <c r="B1125" s="114"/>
      <c r="C1125" s="114"/>
      <c r="D1125" s="114"/>
      <c r="E1125" s="114"/>
      <c r="F1125" s="114"/>
      <c r="G1125" s="114"/>
      <c r="H1125" s="114"/>
      <c r="I1125" s="179"/>
    </row>
    <row r="1126" spans="2:9" s="115" customFormat="1">
      <c r="B1126" s="114"/>
      <c r="C1126" s="114"/>
      <c r="D1126" s="114"/>
      <c r="E1126" s="114"/>
      <c r="F1126" s="114"/>
      <c r="G1126" s="114"/>
      <c r="H1126" s="114"/>
      <c r="I1126" s="179"/>
    </row>
    <row r="1127" spans="2:9" s="115" customFormat="1">
      <c r="B1127" s="114"/>
      <c r="C1127" s="114"/>
      <c r="D1127" s="114"/>
      <c r="E1127" s="114"/>
      <c r="F1127" s="114"/>
      <c r="G1127" s="114"/>
      <c r="H1127" s="114"/>
      <c r="I1127" s="179"/>
    </row>
    <row r="1128" spans="2:9" s="115" customFormat="1">
      <c r="B1128" s="114"/>
      <c r="C1128" s="114"/>
      <c r="D1128" s="114"/>
      <c r="E1128" s="114"/>
      <c r="F1128" s="114"/>
      <c r="G1128" s="114"/>
      <c r="H1128" s="114"/>
      <c r="I1128" s="179"/>
    </row>
    <row r="1129" spans="2:9" s="115" customFormat="1">
      <c r="B1129" s="114"/>
      <c r="C1129" s="114"/>
      <c r="D1129" s="114"/>
      <c r="E1129" s="114"/>
      <c r="F1129" s="114"/>
      <c r="G1129" s="114"/>
      <c r="H1129" s="114"/>
      <c r="I1129" s="179"/>
    </row>
    <row r="1130" spans="2:9" s="115" customFormat="1">
      <c r="B1130" s="114"/>
      <c r="C1130" s="114"/>
      <c r="D1130" s="114"/>
      <c r="E1130" s="114"/>
      <c r="F1130" s="114"/>
      <c r="G1130" s="114"/>
      <c r="H1130" s="114"/>
      <c r="I1130" s="179"/>
    </row>
    <row r="1131" spans="2:9" s="115" customFormat="1">
      <c r="B1131" s="114"/>
      <c r="C1131" s="114"/>
      <c r="D1131" s="114"/>
      <c r="E1131" s="114"/>
      <c r="F1131" s="114"/>
      <c r="G1131" s="114"/>
      <c r="H1131" s="114"/>
      <c r="I1131" s="179"/>
    </row>
    <row r="1132" spans="2:9" s="115" customFormat="1">
      <c r="B1132" s="114"/>
      <c r="C1132" s="114"/>
      <c r="D1132" s="114"/>
      <c r="E1132" s="114"/>
      <c r="F1132" s="114"/>
      <c r="G1132" s="114"/>
      <c r="H1132" s="114"/>
      <c r="I1132" s="179"/>
    </row>
    <row r="1133" spans="2:9" s="115" customFormat="1">
      <c r="B1133" s="114"/>
      <c r="C1133" s="114"/>
      <c r="D1133" s="114"/>
      <c r="E1133" s="114"/>
      <c r="F1133" s="114"/>
      <c r="G1133" s="114"/>
      <c r="H1133" s="114"/>
      <c r="I1133" s="179"/>
    </row>
    <row r="1134" spans="2:9" s="115" customFormat="1">
      <c r="B1134" s="114"/>
      <c r="C1134" s="114"/>
      <c r="D1134" s="114"/>
      <c r="E1134" s="114"/>
      <c r="F1134" s="114"/>
      <c r="G1134" s="114"/>
      <c r="H1134" s="114"/>
      <c r="I1134" s="179"/>
    </row>
    <row r="1135" spans="2:9" s="115" customFormat="1">
      <c r="B1135" s="114"/>
      <c r="C1135" s="114"/>
      <c r="D1135" s="114"/>
      <c r="E1135" s="114"/>
      <c r="F1135" s="114"/>
      <c r="G1135" s="114"/>
      <c r="H1135" s="114"/>
      <c r="I1135" s="179"/>
    </row>
    <row r="1136" spans="2:9" s="115" customFormat="1">
      <c r="B1136" s="114"/>
      <c r="C1136" s="114"/>
      <c r="D1136" s="114"/>
      <c r="E1136" s="114"/>
      <c r="F1136" s="114"/>
      <c r="G1136" s="114"/>
      <c r="H1136" s="114"/>
      <c r="I1136" s="179"/>
    </row>
    <row r="1137" spans="2:9" s="115" customFormat="1">
      <c r="B1137" s="114"/>
      <c r="C1137" s="114"/>
      <c r="D1137" s="114"/>
      <c r="E1137" s="114"/>
      <c r="F1137" s="114"/>
      <c r="G1137" s="114"/>
      <c r="H1137" s="114"/>
      <c r="I1137" s="179"/>
    </row>
    <row r="1138" spans="2:9" s="115" customFormat="1">
      <c r="B1138" s="114"/>
      <c r="C1138" s="114"/>
      <c r="D1138" s="114"/>
      <c r="E1138" s="114"/>
      <c r="F1138" s="114"/>
      <c r="G1138" s="114"/>
      <c r="H1138" s="114"/>
      <c r="I1138" s="179"/>
    </row>
    <row r="1139" spans="2:9" s="115" customFormat="1">
      <c r="B1139" s="114"/>
      <c r="C1139" s="114"/>
      <c r="D1139" s="114"/>
      <c r="E1139" s="114"/>
      <c r="F1139" s="114"/>
      <c r="G1139" s="114"/>
      <c r="H1139" s="114"/>
      <c r="I1139" s="179"/>
    </row>
    <row r="1140" spans="2:9" s="115" customFormat="1">
      <c r="B1140" s="114"/>
      <c r="C1140" s="114"/>
      <c r="D1140" s="114"/>
      <c r="E1140" s="114"/>
      <c r="F1140" s="114"/>
      <c r="G1140" s="114"/>
      <c r="H1140" s="114"/>
      <c r="I1140" s="179"/>
    </row>
    <row r="1141" spans="2:9" s="115" customFormat="1">
      <c r="B1141" s="114"/>
      <c r="C1141" s="114"/>
      <c r="D1141" s="114"/>
      <c r="E1141" s="114"/>
      <c r="F1141" s="114"/>
      <c r="G1141" s="114"/>
      <c r="H1141" s="114"/>
      <c r="I1141" s="179"/>
    </row>
    <row r="1142" spans="2:9" s="115" customFormat="1">
      <c r="B1142" s="114"/>
      <c r="C1142" s="114"/>
      <c r="D1142" s="114"/>
      <c r="E1142" s="114"/>
      <c r="F1142" s="114"/>
      <c r="G1142" s="114"/>
      <c r="H1142" s="114"/>
      <c r="I1142" s="179"/>
    </row>
    <row r="1143" spans="2:9" s="115" customFormat="1">
      <c r="B1143" s="114"/>
      <c r="C1143" s="114"/>
      <c r="D1143" s="114"/>
      <c r="E1143" s="114"/>
      <c r="F1143" s="114"/>
      <c r="G1143" s="114"/>
      <c r="H1143" s="114"/>
      <c r="I1143" s="179"/>
    </row>
    <row r="1144" spans="2:9" s="115" customFormat="1">
      <c r="B1144" s="114"/>
      <c r="C1144" s="114"/>
      <c r="D1144" s="114"/>
      <c r="E1144" s="114"/>
      <c r="F1144" s="114"/>
      <c r="G1144" s="114"/>
      <c r="H1144" s="114"/>
      <c r="I1144" s="179"/>
    </row>
    <row r="1145" spans="2:9" s="115" customFormat="1">
      <c r="B1145" s="114"/>
      <c r="C1145" s="114"/>
      <c r="D1145" s="114"/>
      <c r="E1145" s="114"/>
      <c r="F1145" s="114"/>
      <c r="G1145" s="114"/>
      <c r="H1145" s="114"/>
      <c r="I1145" s="179"/>
    </row>
    <row r="1146" spans="2:9" s="115" customFormat="1">
      <c r="B1146" s="114"/>
      <c r="C1146" s="114"/>
      <c r="D1146" s="114"/>
      <c r="E1146" s="114"/>
      <c r="F1146" s="114"/>
      <c r="G1146" s="114"/>
      <c r="H1146" s="114"/>
      <c r="I1146" s="179"/>
    </row>
    <row r="1147" spans="2:9" s="115" customFormat="1">
      <c r="B1147" s="114"/>
      <c r="C1147" s="114"/>
      <c r="D1147" s="114"/>
      <c r="E1147" s="114"/>
      <c r="F1147" s="114"/>
      <c r="G1147" s="114"/>
      <c r="H1147" s="114"/>
      <c r="I1147" s="179"/>
    </row>
    <row r="1148" spans="2:9" s="115" customFormat="1">
      <c r="B1148" s="114"/>
      <c r="C1148" s="114"/>
      <c r="D1148" s="114"/>
      <c r="E1148" s="114"/>
      <c r="F1148" s="114"/>
      <c r="G1148" s="114"/>
      <c r="H1148" s="114"/>
      <c r="I1148" s="179"/>
    </row>
    <row r="1149" spans="2:9" s="115" customFormat="1">
      <c r="B1149" s="114"/>
      <c r="C1149" s="114"/>
      <c r="D1149" s="114"/>
      <c r="E1149" s="114"/>
      <c r="F1149" s="114"/>
      <c r="G1149" s="114"/>
      <c r="H1149" s="114"/>
      <c r="I1149" s="179"/>
    </row>
    <row r="1150" spans="2:9" s="115" customFormat="1">
      <c r="B1150" s="114"/>
      <c r="C1150" s="114"/>
      <c r="D1150" s="114"/>
      <c r="E1150" s="114"/>
      <c r="F1150" s="114"/>
      <c r="G1150" s="114"/>
      <c r="H1150" s="114"/>
      <c r="I1150" s="179"/>
    </row>
    <row r="1151" spans="2:9" s="115" customFormat="1">
      <c r="B1151" s="114"/>
      <c r="C1151" s="114"/>
      <c r="D1151" s="114"/>
      <c r="E1151" s="114"/>
      <c r="F1151" s="114"/>
      <c r="G1151" s="114"/>
      <c r="H1151" s="114"/>
      <c r="I1151" s="179"/>
    </row>
    <row r="1152" spans="2:9" s="115" customFormat="1">
      <c r="B1152" s="114"/>
      <c r="C1152" s="114"/>
      <c r="D1152" s="114"/>
      <c r="E1152" s="114"/>
      <c r="F1152" s="114"/>
      <c r="G1152" s="114"/>
      <c r="H1152" s="114"/>
      <c r="I1152" s="179"/>
    </row>
    <row r="1153" spans="2:9" s="115" customFormat="1">
      <c r="B1153" s="114"/>
      <c r="C1153" s="114"/>
      <c r="D1153" s="114"/>
      <c r="E1153" s="114"/>
      <c r="F1153" s="114"/>
      <c r="G1153" s="114"/>
      <c r="H1153" s="114"/>
      <c r="I1153" s="179"/>
    </row>
    <row r="1154" spans="2:9" s="115" customFormat="1">
      <c r="B1154" s="114"/>
      <c r="C1154" s="114"/>
      <c r="D1154" s="114"/>
      <c r="E1154" s="114"/>
      <c r="F1154" s="114"/>
      <c r="G1154" s="114"/>
      <c r="H1154" s="114"/>
      <c r="I1154" s="179"/>
    </row>
    <row r="1155" spans="2:9" s="115" customFormat="1">
      <c r="B1155" s="114"/>
      <c r="C1155" s="114"/>
      <c r="D1155" s="114"/>
      <c r="E1155" s="114"/>
      <c r="F1155" s="114"/>
      <c r="G1155" s="114"/>
      <c r="H1155" s="114"/>
      <c r="I1155" s="179"/>
    </row>
    <row r="1156" spans="2:9" s="115" customFormat="1">
      <c r="B1156" s="114"/>
      <c r="C1156" s="114"/>
      <c r="D1156" s="114"/>
      <c r="E1156" s="114"/>
      <c r="F1156" s="114"/>
      <c r="G1156" s="114"/>
      <c r="H1156" s="114"/>
      <c r="I1156" s="179"/>
    </row>
    <row r="1157" spans="2:9" s="115" customFormat="1">
      <c r="B1157" s="114"/>
      <c r="C1157" s="114"/>
      <c r="D1157" s="114"/>
      <c r="E1157" s="114"/>
      <c r="F1157" s="114"/>
      <c r="G1157" s="114"/>
      <c r="H1157" s="114"/>
      <c r="I1157" s="179"/>
    </row>
    <row r="1158" spans="2:9" s="115" customFormat="1">
      <c r="B1158" s="114"/>
      <c r="C1158" s="114"/>
      <c r="D1158" s="114"/>
      <c r="E1158" s="114"/>
      <c r="F1158" s="114"/>
      <c r="G1158" s="114"/>
      <c r="H1158" s="114"/>
      <c r="I1158" s="179"/>
    </row>
    <row r="1159" spans="2:9" s="115" customFormat="1">
      <c r="B1159" s="114"/>
      <c r="C1159" s="114"/>
      <c r="D1159" s="114"/>
      <c r="E1159" s="114"/>
      <c r="F1159" s="114"/>
      <c r="G1159" s="114"/>
      <c r="H1159" s="114"/>
      <c r="I1159" s="179"/>
    </row>
    <row r="1160" spans="2:9" s="115" customFormat="1">
      <c r="B1160" s="114"/>
      <c r="C1160" s="114"/>
      <c r="D1160" s="114"/>
      <c r="E1160" s="114"/>
      <c r="F1160" s="114"/>
      <c r="G1160" s="114"/>
      <c r="H1160" s="114"/>
      <c r="I1160" s="179"/>
    </row>
    <row r="1161" spans="2:9" s="115" customFormat="1">
      <c r="B1161" s="114"/>
      <c r="C1161" s="114"/>
      <c r="D1161" s="114"/>
      <c r="E1161" s="114"/>
      <c r="F1161" s="114"/>
      <c r="G1161" s="114"/>
      <c r="H1161" s="114"/>
      <c r="I1161" s="179"/>
    </row>
    <row r="1162" spans="2:9" s="115" customFormat="1">
      <c r="B1162" s="114"/>
      <c r="C1162" s="114"/>
      <c r="D1162" s="114"/>
      <c r="E1162" s="114"/>
      <c r="F1162" s="114"/>
      <c r="G1162" s="114"/>
      <c r="H1162" s="114"/>
      <c r="I1162" s="179"/>
    </row>
    <row r="1163" spans="2:9" s="115" customFormat="1">
      <c r="B1163" s="114"/>
      <c r="C1163" s="114"/>
      <c r="D1163" s="114"/>
      <c r="E1163" s="114"/>
      <c r="F1163" s="114"/>
      <c r="G1163" s="114"/>
      <c r="H1163" s="114"/>
      <c r="I1163" s="179"/>
    </row>
    <row r="1164" spans="2:9" s="115" customFormat="1">
      <c r="B1164" s="114"/>
      <c r="C1164" s="114"/>
      <c r="D1164" s="114"/>
      <c r="E1164" s="114"/>
      <c r="F1164" s="114"/>
      <c r="G1164" s="114"/>
      <c r="H1164" s="114"/>
      <c r="I1164" s="179"/>
    </row>
    <row r="1165" spans="2:9" s="115" customFormat="1">
      <c r="B1165" s="114"/>
      <c r="C1165" s="114"/>
      <c r="D1165" s="114"/>
      <c r="E1165" s="114"/>
      <c r="F1165" s="114"/>
      <c r="G1165" s="114"/>
      <c r="H1165" s="114"/>
      <c r="I1165" s="179"/>
    </row>
    <row r="1166" spans="2:9" s="115" customFormat="1">
      <c r="B1166" s="114"/>
      <c r="C1166" s="114"/>
      <c r="D1166" s="114"/>
      <c r="E1166" s="114"/>
      <c r="F1166" s="114"/>
      <c r="G1166" s="114"/>
      <c r="H1166" s="114"/>
      <c r="I1166" s="179"/>
    </row>
    <row r="1167" spans="2:9" s="115" customFormat="1">
      <c r="B1167" s="114"/>
      <c r="C1167" s="114"/>
      <c r="D1167" s="114"/>
      <c r="E1167" s="114"/>
      <c r="F1167" s="114"/>
      <c r="G1167" s="114"/>
      <c r="H1167" s="114"/>
      <c r="I1167" s="179"/>
    </row>
    <row r="1168" spans="2:9" s="115" customFormat="1">
      <c r="B1168" s="114"/>
      <c r="C1168" s="114"/>
      <c r="D1168" s="114"/>
      <c r="E1168" s="114"/>
      <c r="F1168" s="114"/>
      <c r="G1168" s="114"/>
      <c r="H1168" s="114"/>
      <c r="I1168" s="179"/>
    </row>
    <row r="1169" spans="2:9" s="115" customFormat="1">
      <c r="B1169" s="114"/>
      <c r="C1169" s="114"/>
      <c r="D1169" s="114"/>
      <c r="E1169" s="114"/>
      <c r="F1169" s="114"/>
      <c r="G1169" s="114"/>
      <c r="H1169" s="114"/>
      <c r="I1169" s="179"/>
    </row>
    <row r="1170" spans="2:9" s="115" customFormat="1">
      <c r="B1170" s="114"/>
      <c r="C1170" s="114"/>
      <c r="D1170" s="114"/>
      <c r="E1170" s="114"/>
      <c r="F1170" s="114"/>
      <c r="G1170" s="114"/>
      <c r="H1170" s="114"/>
      <c r="I1170" s="179"/>
    </row>
    <row r="1171" spans="2:9" s="115" customFormat="1">
      <c r="B1171" s="114"/>
      <c r="C1171" s="114"/>
      <c r="D1171" s="114"/>
      <c r="E1171" s="114"/>
      <c r="F1171" s="114"/>
      <c r="G1171" s="114"/>
      <c r="H1171" s="114"/>
      <c r="I1171" s="179"/>
    </row>
    <row r="1172" spans="2:9" s="115" customFormat="1">
      <c r="B1172" s="114"/>
      <c r="C1172" s="114"/>
      <c r="D1172" s="114"/>
      <c r="E1172" s="114"/>
      <c r="F1172" s="114"/>
      <c r="G1172" s="114"/>
      <c r="H1172" s="114"/>
      <c r="I1172" s="179"/>
    </row>
    <row r="1173" spans="2:9" s="115" customFormat="1">
      <c r="B1173" s="114"/>
      <c r="C1173" s="114"/>
      <c r="D1173" s="114"/>
      <c r="E1173" s="114"/>
      <c r="F1173" s="114"/>
      <c r="G1173" s="114"/>
      <c r="H1173" s="114"/>
      <c r="I1173" s="179"/>
    </row>
    <row r="1174" spans="2:9" s="115" customFormat="1">
      <c r="B1174" s="114"/>
      <c r="C1174" s="114"/>
      <c r="D1174" s="114"/>
      <c r="E1174" s="114"/>
      <c r="F1174" s="114"/>
      <c r="G1174" s="114"/>
      <c r="H1174" s="114"/>
      <c r="I1174" s="179"/>
    </row>
    <row r="1175" spans="2:9" s="115" customFormat="1">
      <c r="B1175" s="114"/>
      <c r="C1175" s="114"/>
      <c r="D1175" s="114"/>
      <c r="E1175" s="114"/>
      <c r="F1175" s="114"/>
      <c r="G1175" s="114"/>
      <c r="H1175" s="114"/>
      <c r="I1175" s="179"/>
    </row>
    <row r="1176" spans="2:9" s="115" customFormat="1">
      <c r="B1176" s="114"/>
      <c r="C1176" s="114"/>
      <c r="D1176" s="114"/>
      <c r="E1176" s="114"/>
      <c r="F1176" s="114"/>
      <c r="G1176" s="114"/>
      <c r="H1176" s="114"/>
      <c r="I1176" s="179"/>
    </row>
    <row r="1177" spans="2:9" s="115" customFormat="1">
      <c r="B1177" s="114"/>
      <c r="C1177" s="114"/>
      <c r="D1177" s="114"/>
      <c r="E1177" s="114"/>
      <c r="F1177" s="114"/>
      <c r="G1177" s="114"/>
      <c r="H1177" s="114"/>
      <c r="I1177" s="179"/>
    </row>
    <row r="1178" spans="2:9" s="115" customFormat="1">
      <c r="B1178" s="114"/>
      <c r="C1178" s="114"/>
      <c r="D1178" s="114"/>
      <c r="E1178" s="114"/>
      <c r="F1178" s="114"/>
      <c r="G1178" s="114"/>
      <c r="H1178" s="114"/>
      <c r="I1178" s="179"/>
    </row>
    <row r="1179" spans="2:9" s="115" customFormat="1">
      <c r="B1179" s="114"/>
      <c r="C1179" s="114"/>
      <c r="D1179" s="114"/>
      <c r="E1179" s="114"/>
      <c r="F1179" s="114"/>
      <c r="G1179" s="114"/>
      <c r="H1179" s="114"/>
      <c r="I1179" s="179"/>
    </row>
    <row r="1180" spans="2:9" s="115" customFormat="1">
      <c r="B1180" s="114"/>
      <c r="C1180" s="114"/>
      <c r="D1180" s="114"/>
      <c r="E1180" s="114"/>
      <c r="F1180" s="114"/>
      <c r="G1180" s="114"/>
      <c r="H1180" s="114"/>
      <c r="I1180" s="179"/>
    </row>
    <row r="1181" spans="2:9" s="115" customFormat="1">
      <c r="B1181" s="114"/>
      <c r="C1181" s="114"/>
      <c r="D1181" s="114"/>
      <c r="E1181" s="114"/>
      <c r="F1181" s="114"/>
      <c r="G1181" s="114"/>
      <c r="H1181" s="114"/>
      <c r="I1181" s="179"/>
    </row>
    <row r="1182" spans="2:9" s="115" customFormat="1">
      <c r="B1182" s="114"/>
      <c r="C1182" s="114"/>
      <c r="D1182" s="114"/>
      <c r="E1182" s="114"/>
      <c r="F1182" s="114"/>
      <c r="G1182" s="114"/>
      <c r="H1182" s="114"/>
      <c r="I1182" s="179"/>
    </row>
    <row r="1183" spans="2:9" s="115" customFormat="1">
      <c r="B1183" s="114"/>
      <c r="C1183" s="114"/>
      <c r="D1183" s="114"/>
      <c r="E1183" s="114"/>
      <c r="F1183" s="114"/>
      <c r="G1183" s="114"/>
      <c r="H1183" s="114"/>
      <c r="I1183" s="179"/>
    </row>
    <row r="1184" spans="2:9" s="115" customFormat="1">
      <c r="B1184" s="114"/>
      <c r="C1184" s="114"/>
      <c r="D1184" s="114"/>
      <c r="E1184" s="114"/>
      <c r="F1184" s="114"/>
      <c r="G1184" s="114"/>
      <c r="H1184" s="114"/>
      <c r="I1184" s="179"/>
    </row>
    <row r="1185" spans="2:9" s="115" customFormat="1">
      <c r="B1185" s="114"/>
      <c r="C1185" s="114"/>
      <c r="D1185" s="114"/>
      <c r="E1185" s="114"/>
      <c r="F1185" s="114"/>
      <c r="G1185" s="114"/>
      <c r="H1185" s="114"/>
      <c r="I1185" s="179"/>
    </row>
    <row r="1186" spans="2:9" s="115" customFormat="1">
      <c r="B1186" s="114"/>
      <c r="C1186" s="114"/>
      <c r="D1186" s="114"/>
      <c r="E1186" s="114"/>
      <c r="F1186" s="114"/>
      <c r="G1186" s="114"/>
      <c r="H1186" s="114"/>
      <c r="I1186" s="179"/>
    </row>
    <row r="1187" spans="2:9" s="115" customFormat="1">
      <c r="B1187" s="114"/>
      <c r="C1187" s="114"/>
      <c r="D1187" s="114"/>
      <c r="E1187" s="114"/>
      <c r="F1187" s="114"/>
      <c r="G1187" s="114"/>
      <c r="H1187" s="114"/>
      <c r="I1187" s="179"/>
    </row>
    <row r="1188" spans="2:9" s="115" customFormat="1">
      <c r="B1188" s="114"/>
      <c r="C1188" s="114"/>
      <c r="D1188" s="114"/>
      <c r="E1188" s="114"/>
      <c r="F1188" s="114"/>
      <c r="G1188" s="114"/>
      <c r="H1188" s="114"/>
      <c r="I1188" s="179"/>
    </row>
    <row r="1189" spans="2:9" s="115" customFormat="1">
      <c r="B1189" s="114"/>
      <c r="C1189" s="114"/>
      <c r="D1189" s="114"/>
      <c r="E1189" s="114"/>
      <c r="F1189" s="114"/>
      <c r="G1189" s="114"/>
      <c r="H1189" s="114"/>
      <c r="I1189" s="179"/>
    </row>
    <row r="1190" spans="2:9" s="115" customFormat="1">
      <c r="B1190" s="114"/>
      <c r="C1190" s="114"/>
      <c r="D1190" s="114"/>
      <c r="E1190" s="114"/>
      <c r="F1190" s="114"/>
      <c r="G1190" s="114"/>
      <c r="H1190" s="114"/>
      <c r="I1190" s="179"/>
    </row>
    <row r="1191" spans="2:9" s="115" customFormat="1">
      <c r="B1191" s="114"/>
      <c r="C1191" s="114"/>
      <c r="D1191" s="114"/>
      <c r="E1191" s="114"/>
      <c r="F1191" s="114"/>
      <c r="G1191" s="114"/>
      <c r="H1191" s="114"/>
      <c r="I1191" s="179"/>
    </row>
    <row r="1192" spans="2:9" s="115" customFormat="1">
      <c r="B1192" s="114"/>
      <c r="C1192" s="114"/>
      <c r="D1192" s="114"/>
      <c r="E1192" s="114"/>
      <c r="F1192" s="114"/>
      <c r="G1192" s="114"/>
      <c r="H1192" s="114"/>
      <c r="I1192" s="179"/>
    </row>
    <row r="1193" spans="2:9" s="115" customFormat="1">
      <c r="B1193" s="114"/>
      <c r="C1193" s="114"/>
      <c r="D1193" s="114"/>
      <c r="E1193" s="114"/>
      <c r="F1193" s="114"/>
      <c r="G1193" s="114"/>
      <c r="H1193" s="114"/>
      <c r="I1193" s="179"/>
    </row>
    <row r="1194" spans="2:9" s="115" customFormat="1">
      <c r="B1194" s="114"/>
      <c r="C1194" s="114"/>
      <c r="D1194" s="114"/>
      <c r="E1194" s="114"/>
      <c r="F1194" s="114"/>
      <c r="G1194" s="114"/>
      <c r="H1194" s="114"/>
      <c r="I1194" s="179"/>
    </row>
    <row r="1195" spans="2:9" s="115" customFormat="1">
      <c r="B1195" s="114"/>
      <c r="C1195" s="114"/>
      <c r="D1195" s="114"/>
      <c r="E1195" s="114"/>
      <c r="F1195" s="114"/>
      <c r="G1195" s="114"/>
      <c r="H1195" s="114"/>
      <c r="I1195" s="179"/>
    </row>
    <row r="1196" spans="2:9" s="115" customFormat="1">
      <c r="B1196" s="114"/>
      <c r="C1196" s="114"/>
      <c r="D1196" s="114"/>
      <c r="E1196" s="114"/>
      <c r="F1196" s="114"/>
      <c r="G1196" s="114"/>
      <c r="H1196" s="114"/>
      <c r="I1196" s="179"/>
    </row>
    <row r="1197" spans="2:9" s="115" customFormat="1">
      <c r="B1197" s="114"/>
      <c r="C1197" s="114"/>
      <c r="D1197" s="114"/>
      <c r="E1197" s="114"/>
      <c r="F1197" s="114"/>
      <c r="G1197" s="114"/>
      <c r="H1197" s="114"/>
      <c r="I1197" s="179"/>
    </row>
    <row r="1198" spans="2:9" s="115" customFormat="1">
      <c r="B1198" s="114"/>
      <c r="C1198" s="114"/>
      <c r="D1198" s="114"/>
      <c r="E1198" s="114"/>
      <c r="F1198" s="114"/>
      <c r="G1198" s="114"/>
      <c r="H1198" s="114"/>
      <c r="I1198" s="179"/>
    </row>
    <row r="1199" spans="2:9" s="115" customFormat="1">
      <c r="B1199" s="114"/>
      <c r="C1199" s="114"/>
      <c r="D1199" s="114"/>
      <c r="E1199" s="114"/>
      <c r="F1199" s="114"/>
      <c r="G1199" s="114"/>
      <c r="H1199" s="114"/>
      <c r="I1199" s="179"/>
    </row>
    <row r="1200" spans="2:9" s="115" customFormat="1">
      <c r="B1200" s="114"/>
      <c r="C1200" s="114"/>
      <c r="D1200" s="114"/>
      <c r="E1200" s="114"/>
      <c r="F1200" s="114"/>
      <c r="G1200" s="114"/>
      <c r="H1200" s="114"/>
      <c r="I1200" s="179"/>
    </row>
    <row r="1201" spans="2:9" s="115" customFormat="1">
      <c r="B1201" s="114"/>
      <c r="C1201" s="114"/>
      <c r="D1201" s="114"/>
      <c r="E1201" s="114"/>
      <c r="F1201" s="114"/>
      <c r="G1201" s="114"/>
      <c r="H1201" s="114"/>
      <c r="I1201" s="179"/>
    </row>
    <row r="1202" spans="2:9" s="115" customFormat="1">
      <c r="B1202" s="114"/>
      <c r="C1202" s="114"/>
      <c r="D1202" s="114"/>
      <c r="E1202" s="114"/>
      <c r="F1202" s="114"/>
      <c r="G1202" s="114"/>
      <c r="H1202" s="114"/>
      <c r="I1202" s="179"/>
    </row>
    <row r="1203" spans="2:9" s="115" customFormat="1">
      <c r="B1203" s="114"/>
      <c r="C1203" s="114"/>
      <c r="D1203" s="114"/>
      <c r="E1203" s="114"/>
      <c r="F1203" s="114"/>
      <c r="G1203" s="114"/>
      <c r="H1203" s="114"/>
      <c r="I1203" s="179"/>
    </row>
    <row r="1204" spans="2:9" s="115" customFormat="1">
      <c r="B1204" s="114"/>
      <c r="C1204" s="114"/>
      <c r="D1204" s="114"/>
      <c r="E1204" s="114"/>
      <c r="F1204" s="114"/>
      <c r="G1204" s="114"/>
      <c r="H1204" s="114"/>
      <c r="I1204" s="179"/>
    </row>
    <row r="1205" spans="2:9" s="115" customFormat="1">
      <c r="B1205" s="114"/>
      <c r="C1205" s="114"/>
      <c r="D1205" s="114"/>
      <c r="E1205" s="114"/>
      <c r="F1205" s="114"/>
      <c r="G1205" s="114"/>
      <c r="H1205" s="114"/>
      <c r="I1205" s="179"/>
    </row>
    <row r="1206" spans="2:9" s="115" customFormat="1">
      <c r="B1206" s="114"/>
      <c r="C1206" s="114"/>
      <c r="D1206" s="114"/>
      <c r="E1206" s="114"/>
      <c r="F1206" s="114"/>
      <c r="G1206" s="114"/>
      <c r="H1206" s="114"/>
      <c r="I1206" s="179"/>
    </row>
    <row r="1207" spans="2:9" s="115" customFormat="1">
      <c r="B1207" s="114"/>
      <c r="C1207" s="114"/>
      <c r="D1207" s="114"/>
      <c r="E1207" s="114"/>
      <c r="F1207" s="114"/>
      <c r="G1207" s="114"/>
      <c r="H1207" s="114"/>
      <c r="I1207" s="179"/>
    </row>
    <row r="1208" spans="2:9" s="115" customFormat="1">
      <c r="B1208" s="114"/>
      <c r="C1208" s="114"/>
      <c r="D1208" s="114"/>
      <c r="E1208" s="114"/>
      <c r="F1208" s="114"/>
      <c r="G1208" s="114"/>
      <c r="H1208" s="114"/>
      <c r="I1208" s="179"/>
    </row>
    <row r="1209" spans="2:9" s="115" customFormat="1">
      <c r="B1209" s="114"/>
      <c r="C1209" s="114"/>
      <c r="D1209" s="114"/>
      <c r="E1209" s="114"/>
      <c r="F1209" s="114"/>
      <c r="G1209" s="114"/>
      <c r="H1209" s="114"/>
      <c r="I1209" s="179"/>
    </row>
    <row r="1210" spans="2:9" s="115" customFormat="1">
      <c r="B1210" s="114"/>
      <c r="C1210" s="114"/>
      <c r="D1210" s="114"/>
      <c r="E1210" s="114"/>
      <c r="F1210" s="114"/>
      <c r="G1210" s="114"/>
      <c r="H1210" s="114"/>
      <c r="I1210" s="179"/>
    </row>
    <row r="1211" spans="2:9" s="115" customFormat="1">
      <c r="B1211" s="114"/>
      <c r="C1211" s="114"/>
      <c r="D1211" s="114"/>
      <c r="E1211" s="114"/>
      <c r="F1211" s="114"/>
      <c r="G1211" s="114"/>
      <c r="H1211" s="114"/>
      <c r="I1211" s="179"/>
    </row>
    <row r="1212" spans="2:9" s="115" customFormat="1">
      <c r="B1212" s="114"/>
      <c r="C1212" s="114"/>
      <c r="D1212" s="114"/>
      <c r="E1212" s="114"/>
      <c r="F1212" s="114"/>
      <c r="G1212" s="114"/>
      <c r="H1212" s="114"/>
      <c r="I1212" s="179"/>
    </row>
    <row r="1213" spans="2:9" s="115" customFormat="1">
      <c r="B1213" s="114"/>
      <c r="C1213" s="114"/>
      <c r="D1213" s="114"/>
      <c r="E1213" s="114"/>
      <c r="F1213" s="114"/>
      <c r="G1213" s="114"/>
      <c r="H1213" s="114"/>
      <c r="I1213" s="179"/>
    </row>
    <row r="1214" spans="2:9" s="115" customFormat="1">
      <c r="B1214" s="114"/>
      <c r="C1214" s="114"/>
      <c r="D1214" s="114"/>
      <c r="E1214" s="114"/>
      <c r="F1214" s="114"/>
      <c r="G1214" s="114"/>
      <c r="H1214" s="114"/>
      <c r="I1214" s="179"/>
    </row>
    <row r="1215" spans="2:9" s="115" customFormat="1">
      <c r="B1215" s="114"/>
      <c r="C1215" s="114"/>
      <c r="D1215" s="114"/>
      <c r="E1215" s="114"/>
      <c r="F1215" s="114"/>
      <c r="G1215" s="114"/>
      <c r="H1215" s="114"/>
      <c r="I1215" s="179"/>
    </row>
    <row r="1216" spans="2:9" s="115" customFormat="1">
      <c r="B1216" s="114"/>
      <c r="C1216" s="114"/>
      <c r="D1216" s="114"/>
      <c r="E1216" s="114"/>
      <c r="F1216" s="114"/>
      <c r="G1216" s="114"/>
      <c r="H1216" s="114"/>
      <c r="I1216" s="179"/>
    </row>
    <row r="1217" spans="2:9" s="115" customFormat="1">
      <c r="B1217" s="114"/>
      <c r="C1217" s="114"/>
      <c r="D1217" s="114"/>
      <c r="E1217" s="114"/>
      <c r="F1217" s="114"/>
      <c r="G1217" s="114"/>
      <c r="H1217" s="114"/>
      <c r="I1217" s="179"/>
    </row>
    <row r="1218" spans="2:9" s="115" customFormat="1">
      <c r="B1218" s="114"/>
      <c r="C1218" s="114"/>
      <c r="D1218" s="114"/>
      <c r="E1218" s="114"/>
      <c r="F1218" s="114"/>
      <c r="G1218" s="114"/>
      <c r="H1218" s="114"/>
      <c r="I1218" s="179"/>
    </row>
    <row r="1219" spans="2:9" s="115" customFormat="1">
      <c r="B1219" s="114"/>
      <c r="C1219" s="114"/>
      <c r="D1219" s="114"/>
      <c r="E1219" s="114"/>
      <c r="F1219" s="114"/>
      <c r="G1219" s="114"/>
      <c r="H1219" s="114"/>
      <c r="I1219" s="179"/>
    </row>
    <row r="1220" spans="2:9" s="115" customFormat="1">
      <c r="B1220" s="114"/>
      <c r="C1220" s="114"/>
      <c r="D1220" s="114"/>
      <c r="E1220" s="114"/>
      <c r="F1220" s="114"/>
      <c r="G1220" s="114"/>
      <c r="H1220" s="114"/>
      <c r="I1220" s="179"/>
    </row>
    <row r="1221" spans="2:9" s="115" customFormat="1">
      <c r="B1221" s="114"/>
      <c r="C1221" s="114"/>
      <c r="D1221" s="114"/>
      <c r="E1221" s="114"/>
      <c r="F1221" s="114"/>
      <c r="G1221" s="114"/>
      <c r="H1221" s="114"/>
      <c r="I1221" s="179"/>
    </row>
    <row r="1222" spans="2:9" s="115" customFormat="1">
      <c r="B1222" s="114"/>
      <c r="C1222" s="114"/>
      <c r="D1222" s="114"/>
      <c r="E1222" s="114"/>
      <c r="F1222" s="114"/>
      <c r="G1222" s="114"/>
      <c r="H1222" s="114"/>
      <c r="I1222" s="179"/>
    </row>
    <row r="1223" spans="2:9" s="115" customFormat="1">
      <c r="B1223" s="114"/>
      <c r="C1223" s="114"/>
      <c r="D1223" s="114"/>
      <c r="E1223" s="114"/>
      <c r="F1223" s="114"/>
      <c r="G1223" s="114"/>
      <c r="H1223" s="114"/>
      <c r="I1223" s="179"/>
    </row>
    <row r="1224" spans="2:9" s="115" customFormat="1">
      <c r="B1224" s="114"/>
      <c r="C1224" s="114"/>
      <c r="D1224" s="114"/>
      <c r="E1224" s="114"/>
      <c r="F1224" s="114"/>
      <c r="G1224" s="114"/>
      <c r="H1224" s="114"/>
      <c r="I1224" s="179"/>
    </row>
    <row r="1225" spans="2:9" s="115" customFormat="1">
      <c r="B1225" s="114"/>
      <c r="C1225" s="114"/>
      <c r="D1225" s="114"/>
      <c r="E1225" s="114"/>
      <c r="F1225" s="114"/>
      <c r="G1225" s="114"/>
      <c r="H1225" s="114"/>
      <c r="I1225" s="179"/>
    </row>
    <row r="1226" spans="2:9" s="115" customFormat="1">
      <c r="B1226" s="114"/>
      <c r="C1226" s="114"/>
      <c r="D1226" s="114"/>
      <c r="E1226" s="114"/>
      <c r="F1226" s="114"/>
      <c r="G1226" s="114"/>
      <c r="H1226" s="114"/>
      <c r="I1226" s="179"/>
    </row>
    <row r="1227" spans="2:9" s="115" customFormat="1">
      <c r="B1227" s="114"/>
      <c r="C1227" s="114"/>
      <c r="D1227" s="114"/>
      <c r="E1227" s="114"/>
      <c r="F1227" s="114"/>
      <c r="G1227" s="114"/>
      <c r="H1227" s="114"/>
      <c r="I1227" s="179"/>
    </row>
    <row r="1228" spans="2:9" s="115" customFormat="1">
      <c r="B1228" s="114"/>
      <c r="C1228" s="114"/>
      <c r="D1228" s="114"/>
      <c r="E1228" s="114"/>
      <c r="F1228" s="114"/>
      <c r="G1228" s="114"/>
      <c r="H1228" s="114"/>
      <c r="I1228" s="179"/>
    </row>
    <row r="1229" spans="2:9" s="115" customFormat="1">
      <c r="B1229" s="114"/>
      <c r="C1229" s="114"/>
      <c r="D1229" s="114"/>
      <c r="E1229" s="114"/>
      <c r="F1229" s="114"/>
      <c r="G1229" s="114"/>
      <c r="H1229" s="114"/>
      <c r="I1229" s="179"/>
    </row>
    <row r="1230" spans="2:9" s="115" customFormat="1">
      <c r="B1230" s="114"/>
      <c r="C1230" s="114"/>
      <c r="D1230" s="114"/>
      <c r="E1230" s="114"/>
      <c r="F1230" s="114"/>
      <c r="G1230" s="114"/>
      <c r="H1230" s="114"/>
      <c r="I1230" s="179"/>
    </row>
    <row r="1231" spans="2:9" s="115" customFormat="1">
      <c r="B1231" s="114"/>
      <c r="C1231" s="114"/>
      <c r="D1231" s="114"/>
      <c r="E1231" s="114"/>
      <c r="F1231" s="114"/>
      <c r="G1231" s="114"/>
      <c r="H1231" s="114"/>
      <c r="I1231" s="179"/>
    </row>
    <row r="1232" spans="2:9" s="115" customFormat="1">
      <c r="B1232" s="114"/>
      <c r="C1232" s="114"/>
      <c r="D1232" s="114"/>
      <c r="E1232" s="114"/>
      <c r="F1232" s="114"/>
      <c r="G1232" s="114"/>
      <c r="H1232" s="114"/>
      <c r="I1232" s="179"/>
    </row>
    <row r="1233" spans="2:9" s="115" customFormat="1">
      <c r="B1233" s="114"/>
      <c r="C1233" s="114"/>
      <c r="D1233" s="114"/>
      <c r="E1233" s="114"/>
      <c r="F1233" s="114"/>
      <c r="G1233" s="114"/>
      <c r="H1233" s="114"/>
      <c r="I1233" s="179"/>
    </row>
    <row r="1234" spans="2:9" s="115" customFormat="1">
      <c r="B1234" s="114"/>
      <c r="C1234" s="114"/>
      <c r="D1234" s="114"/>
      <c r="E1234" s="114"/>
      <c r="F1234" s="114"/>
      <c r="G1234" s="114"/>
      <c r="H1234" s="114"/>
      <c r="I1234" s="179"/>
    </row>
    <row r="1235" spans="2:9" s="115" customFormat="1">
      <c r="B1235" s="114"/>
      <c r="C1235" s="114"/>
      <c r="D1235" s="114"/>
      <c r="E1235" s="114"/>
      <c r="F1235" s="114"/>
      <c r="G1235" s="114"/>
      <c r="H1235" s="114"/>
      <c r="I1235" s="179"/>
    </row>
    <row r="1236" spans="2:9" s="115" customFormat="1">
      <c r="B1236" s="114"/>
      <c r="C1236" s="114"/>
      <c r="D1236" s="114"/>
      <c r="E1236" s="114"/>
      <c r="F1236" s="114"/>
      <c r="G1236" s="114"/>
      <c r="H1236" s="114"/>
      <c r="I1236" s="179"/>
    </row>
    <row r="1237" spans="2:9" s="115" customFormat="1">
      <c r="B1237" s="114"/>
      <c r="C1237" s="114"/>
      <c r="D1237" s="114"/>
      <c r="E1237" s="114"/>
      <c r="F1237" s="114"/>
      <c r="G1237" s="114"/>
      <c r="H1237" s="114"/>
      <c r="I1237" s="179"/>
    </row>
    <row r="1238" spans="2:9" s="115" customFormat="1">
      <c r="B1238" s="114"/>
      <c r="C1238" s="114"/>
      <c r="D1238" s="114"/>
      <c r="E1238" s="114"/>
      <c r="F1238" s="114"/>
      <c r="G1238" s="114"/>
      <c r="H1238" s="114"/>
      <c r="I1238" s="179"/>
    </row>
    <row r="1239" spans="2:9" s="115" customFormat="1">
      <c r="B1239" s="114"/>
      <c r="C1239" s="114"/>
      <c r="D1239" s="114"/>
      <c r="E1239" s="114"/>
      <c r="F1239" s="114"/>
      <c r="G1239" s="114"/>
      <c r="H1239" s="114"/>
      <c r="I1239" s="179"/>
    </row>
    <row r="1240" spans="2:9" s="115" customFormat="1">
      <c r="B1240" s="114"/>
      <c r="C1240" s="114"/>
      <c r="D1240" s="114"/>
      <c r="E1240" s="114"/>
      <c r="F1240" s="114"/>
      <c r="G1240" s="114"/>
      <c r="H1240" s="114"/>
      <c r="I1240" s="179"/>
    </row>
    <row r="1241" spans="2:9" s="115" customFormat="1">
      <c r="B1241" s="114"/>
      <c r="C1241" s="114"/>
      <c r="D1241" s="114"/>
      <c r="E1241" s="114"/>
      <c r="F1241" s="114"/>
      <c r="G1241" s="114"/>
      <c r="H1241" s="114"/>
      <c r="I1241" s="179"/>
    </row>
    <row r="1242" spans="2:9" s="115" customFormat="1">
      <c r="B1242" s="114"/>
      <c r="C1242" s="114"/>
      <c r="D1242" s="114"/>
      <c r="E1242" s="114"/>
      <c r="F1242" s="114"/>
      <c r="G1242" s="114"/>
      <c r="H1242" s="114"/>
      <c r="I1242" s="179"/>
    </row>
    <row r="1243" spans="2:9" s="115" customFormat="1">
      <c r="B1243" s="114"/>
      <c r="C1243" s="114"/>
      <c r="D1243" s="114"/>
      <c r="E1243" s="114"/>
      <c r="F1243" s="114"/>
      <c r="G1243" s="114"/>
      <c r="H1243" s="114"/>
      <c r="I1243" s="179"/>
    </row>
    <row r="1244" spans="2:9" s="115" customFormat="1">
      <c r="B1244" s="114"/>
      <c r="C1244" s="114"/>
      <c r="D1244" s="114"/>
      <c r="E1244" s="114"/>
      <c r="F1244" s="114"/>
      <c r="G1244" s="114"/>
      <c r="H1244" s="114"/>
      <c r="I1244" s="179"/>
    </row>
    <row r="1245" spans="2:9" s="115" customFormat="1">
      <c r="B1245" s="114"/>
      <c r="C1245" s="114"/>
      <c r="D1245" s="114"/>
      <c r="E1245" s="114"/>
      <c r="F1245" s="114"/>
      <c r="G1245" s="114"/>
      <c r="H1245" s="114"/>
      <c r="I1245" s="179"/>
    </row>
    <row r="1246" spans="2:9" s="115" customFormat="1">
      <c r="B1246" s="114"/>
      <c r="C1246" s="114"/>
      <c r="D1246" s="114"/>
      <c r="E1246" s="114"/>
      <c r="F1246" s="114"/>
      <c r="G1246" s="114"/>
      <c r="H1246" s="114"/>
      <c r="I1246" s="179"/>
    </row>
    <row r="1247" spans="2:9" s="115" customFormat="1">
      <c r="B1247" s="114"/>
      <c r="C1247" s="114"/>
      <c r="D1247" s="114"/>
      <c r="E1247" s="114"/>
      <c r="F1247" s="114"/>
      <c r="G1247" s="114"/>
      <c r="H1247" s="114"/>
      <c r="I1247" s="179"/>
    </row>
    <row r="1248" spans="2:9" s="115" customFormat="1">
      <c r="B1248" s="114"/>
      <c r="C1248" s="114"/>
      <c r="D1248" s="114"/>
      <c r="E1248" s="114"/>
      <c r="F1248" s="114"/>
      <c r="G1248" s="114"/>
      <c r="H1248" s="114"/>
      <c r="I1248" s="179"/>
    </row>
    <row r="1249" spans="2:9" s="115" customFormat="1">
      <c r="B1249" s="114"/>
      <c r="C1249" s="114"/>
      <c r="D1249" s="114"/>
      <c r="E1249" s="114"/>
      <c r="F1249" s="114"/>
      <c r="G1249" s="114"/>
      <c r="H1249" s="114"/>
      <c r="I1249" s="179"/>
    </row>
    <row r="1250" spans="2:9" s="115" customFormat="1">
      <c r="B1250" s="114"/>
      <c r="C1250" s="114"/>
      <c r="D1250" s="114"/>
      <c r="E1250" s="114"/>
      <c r="F1250" s="114"/>
      <c r="G1250" s="114"/>
      <c r="H1250" s="114"/>
      <c r="I1250" s="179"/>
    </row>
    <row r="1251" spans="2:9" s="115" customFormat="1">
      <c r="B1251" s="114"/>
      <c r="C1251" s="114"/>
      <c r="D1251" s="114"/>
      <c r="E1251" s="114"/>
      <c r="F1251" s="114"/>
      <c r="G1251" s="114"/>
      <c r="H1251" s="114"/>
      <c r="I1251" s="179"/>
    </row>
    <row r="1252" spans="2:9" s="115" customFormat="1">
      <c r="B1252" s="114"/>
      <c r="C1252" s="114"/>
      <c r="D1252" s="114"/>
      <c r="E1252" s="114"/>
      <c r="F1252" s="114"/>
      <c r="G1252" s="114"/>
      <c r="H1252" s="114"/>
      <c r="I1252" s="179"/>
    </row>
    <row r="1253" spans="2:9" s="115" customFormat="1">
      <c r="B1253" s="114"/>
      <c r="C1253" s="114"/>
      <c r="D1253" s="114"/>
      <c r="E1253" s="114"/>
      <c r="F1253" s="114"/>
      <c r="G1253" s="114"/>
      <c r="H1253" s="114"/>
      <c r="I1253" s="179"/>
    </row>
    <row r="1254" spans="2:9" s="115" customFormat="1">
      <c r="B1254" s="114"/>
      <c r="C1254" s="114"/>
      <c r="D1254" s="114"/>
      <c r="E1254" s="114"/>
      <c r="F1254" s="114"/>
      <c r="G1254" s="114"/>
      <c r="H1254" s="114"/>
      <c r="I1254" s="179"/>
    </row>
    <row r="1255" spans="2:9" s="115" customFormat="1">
      <c r="B1255" s="114"/>
      <c r="C1255" s="114"/>
      <c r="D1255" s="114"/>
      <c r="E1255" s="114"/>
      <c r="F1255" s="114"/>
      <c r="G1255" s="114"/>
      <c r="H1255" s="114"/>
      <c r="I1255" s="179"/>
    </row>
    <row r="1256" spans="2:9" s="115" customFormat="1">
      <c r="B1256" s="114"/>
      <c r="C1256" s="114"/>
      <c r="D1256" s="114"/>
      <c r="E1256" s="114"/>
      <c r="F1256" s="114"/>
      <c r="G1256" s="114"/>
      <c r="H1256" s="114"/>
      <c r="I1256" s="179"/>
    </row>
    <row r="1257" spans="2:9" s="115" customFormat="1">
      <c r="B1257" s="114"/>
      <c r="C1257" s="114"/>
      <c r="D1257" s="114"/>
      <c r="E1257" s="114"/>
      <c r="F1257" s="114"/>
      <c r="G1257" s="114"/>
      <c r="H1257" s="114"/>
      <c r="I1257" s="179"/>
    </row>
    <row r="1258" spans="2:9" s="115" customFormat="1">
      <c r="B1258" s="114"/>
      <c r="C1258" s="114"/>
      <c r="D1258" s="114"/>
      <c r="E1258" s="114"/>
      <c r="F1258" s="114"/>
      <c r="G1258" s="114"/>
      <c r="H1258" s="114"/>
      <c r="I1258" s="179"/>
    </row>
    <row r="1259" spans="2:9" s="115" customFormat="1">
      <c r="B1259" s="114"/>
      <c r="C1259" s="114"/>
      <c r="D1259" s="114"/>
      <c r="E1259" s="114"/>
      <c r="F1259" s="114"/>
      <c r="G1259" s="114"/>
      <c r="H1259" s="114"/>
      <c r="I1259" s="179"/>
    </row>
    <row r="1260" spans="2:9" s="115" customFormat="1">
      <c r="B1260" s="114"/>
      <c r="C1260" s="114"/>
      <c r="D1260" s="114"/>
      <c r="E1260" s="114"/>
      <c r="F1260" s="114"/>
      <c r="G1260" s="114"/>
      <c r="H1260" s="114"/>
      <c r="I1260" s="179"/>
    </row>
    <row r="1261" spans="2:9" s="115" customFormat="1">
      <c r="B1261" s="114"/>
      <c r="C1261" s="114"/>
      <c r="D1261" s="114"/>
      <c r="E1261" s="114"/>
      <c r="F1261" s="114"/>
      <c r="G1261" s="114"/>
      <c r="H1261" s="114"/>
      <c r="I1261" s="179"/>
    </row>
    <row r="1262" spans="2:9" s="115" customFormat="1">
      <c r="B1262" s="114"/>
      <c r="C1262" s="114"/>
      <c r="D1262" s="114"/>
      <c r="E1262" s="114"/>
      <c r="F1262" s="114"/>
      <c r="G1262" s="114"/>
      <c r="H1262" s="114"/>
      <c r="I1262" s="179"/>
    </row>
    <row r="1263" spans="2:9" s="115" customFormat="1">
      <c r="B1263" s="114"/>
      <c r="C1263" s="114"/>
      <c r="D1263" s="114"/>
      <c r="E1263" s="114"/>
      <c r="F1263" s="114"/>
      <c r="G1263" s="114"/>
      <c r="H1263" s="114"/>
      <c r="I1263" s="179"/>
    </row>
    <row r="1264" spans="2:9" s="115" customFormat="1">
      <c r="B1264" s="114"/>
      <c r="C1264" s="114"/>
      <c r="D1264" s="114"/>
      <c r="E1264" s="114"/>
      <c r="F1264" s="114"/>
      <c r="G1264" s="114"/>
      <c r="H1264" s="114"/>
      <c r="I1264" s="179"/>
    </row>
    <row r="1265" spans="2:9" s="115" customFormat="1">
      <c r="B1265" s="114"/>
      <c r="C1265" s="114"/>
      <c r="D1265" s="114"/>
      <c r="E1265" s="114"/>
      <c r="F1265" s="114"/>
      <c r="G1265" s="114"/>
      <c r="H1265" s="114"/>
      <c r="I1265" s="179"/>
    </row>
    <row r="1266" spans="2:9" s="115" customFormat="1">
      <c r="B1266" s="114"/>
      <c r="C1266" s="114"/>
      <c r="D1266" s="114"/>
      <c r="E1266" s="114"/>
      <c r="F1266" s="114"/>
      <c r="G1266" s="114"/>
      <c r="H1266" s="114"/>
      <c r="I1266" s="179"/>
    </row>
    <row r="1267" spans="2:9" s="115" customFormat="1">
      <c r="B1267" s="114"/>
      <c r="C1267" s="114"/>
      <c r="D1267" s="114"/>
      <c r="E1267" s="114"/>
      <c r="F1267" s="114"/>
      <c r="G1267" s="114"/>
      <c r="H1267" s="114"/>
      <c r="I1267" s="179"/>
    </row>
    <row r="1268" spans="2:9" s="115" customFormat="1">
      <c r="B1268" s="114"/>
      <c r="C1268" s="114"/>
      <c r="D1268" s="114"/>
      <c r="E1268" s="114"/>
      <c r="F1268" s="114"/>
      <c r="G1268" s="114"/>
      <c r="H1268" s="114"/>
      <c r="I1268" s="179"/>
    </row>
    <row r="1269" spans="2:9" s="115" customFormat="1">
      <c r="B1269" s="114"/>
      <c r="C1269" s="114"/>
      <c r="D1269" s="114"/>
      <c r="E1269" s="114"/>
      <c r="F1269" s="114"/>
      <c r="G1269" s="114"/>
      <c r="H1269" s="114"/>
      <c r="I1269" s="179"/>
    </row>
    <row r="1270" spans="2:9" s="115" customFormat="1">
      <c r="B1270" s="114"/>
      <c r="C1270" s="114"/>
      <c r="D1270" s="114"/>
      <c r="E1270" s="114"/>
      <c r="F1270" s="114"/>
      <c r="G1270" s="114"/>
      <c r="H1270" s="114"/>
      <c r="I1270" s="179"/>
    </row>
    <row r="1271" spans="2:9" s="115" customFormat="1">
      <c r="B1271" s="114"/>
      <c r="C1271" s="114"/>
      <c r="D1271" s="114"/>
      <c r="E1271" s="114"/>
      <c r="F1271" s="114"/>
      <c r="G1271" s="114"/>
      <c r="H1271" s="114"/>
      <c r="I1271" s="179"/>
    </row>
    <row r="1272" spans="2:9" s="115" customFormat="1">
      <c r="B1272" s="114"/>
      <c r="C1272" s="114"/>
      <c r="D1272" s="114"/>
      <c r="E1272" s="114"/>
      <c r="F1272" s="114"/>
      <c r="G1272" s="114"/>
      <c r="H1272" s="114"/>
      <c r="I1272" s="179"/>
    </row>
    <row r="1273" spans="2:9" s="115" customFormat="1">
      <c r="B1273" s="114"/>
      <c r="C1273" s="114"/>
      <c r="D1273" s="114"/>
      <c r="E1273" s="114"/>
      <c r="F1273" s="114"/>
      <c r="G1273" s="114"/>
      <c r="H1273" s="114"/>
      <c r="I1273" s="179"/>
    </row>
    <row r="1274" spans="2:9" s="115" customFormat="1">
      <c r="B1274" s="114"/>
      <c r="C1274" s="114"/>
      <c r="D1274" s="114"/>
      <c r="E1274" s="114"/>
      <c r="F1274" s="114"/>
      <c r="G1274" s="114"/>
      <c r="H1274" s="114"/>
      <c r="I1274" s="179"/>
    </row>
    <row r="1275" spans="2:9" s="115" customFormat="1">
      <c r="B1275" s="114"/>
      <c r="C1275" s="114"/>
      <c r="D1275" s="114"/>
      <c r="E1275" s="114"/>
      <c r="F1275" s="114"/>
      <c r="G1275" s="114"/>
      <c r="H1275" s="114"/>
      <c r="I1275" s="179"/>
    </row>
    <row r="1276" spans="2:9" s="115" customFormat="1">
      <c r="B1276" s="114"/>
      <c r="C1276" s="114"/>
      <c r="D1276" s="114"/>
      <c r="E1276" s="114"/>
      <c r="F1276" s="114"/>
      <c r="G1276" s="114"/>
      <c r="H1276" s="114"/>
      <c r="I1276" s="179"/>
    </row>
    <row r="1277" spans="2:9" s="115" customFormat="1">
      <c r="B1277" s="114"/>
      <c r="C1277" s="114"/>
      <c r="D1277" s="114"/>
      <c r="E1277" s="114"/>
      <c r="F1277" s="114"/>
      <c r="G1277" s="114"/>
      <c r="H1277" s="114"/>
      <c r="I1277" s="179"/>
    </row>
    <row r="1278" spans="2:9" s="115" customFormat="1">
      <c r="B1278" s="114"/>
      <c r="C1278" s="114"/>
      <c r="D1278" s="114"/>
      <c r="E1278" s="114"/>
      <c r="F1278" s="114"/>
      <c r="G1278" s="114"/>
      <c r="H1278" s="114"/>
      <c r="I1278" s="179"/>
    </row>
    <row r="1279" spans="2:9" s="115" customFormat="1">
      <c r="B1279" s="114"/>
      <c r="C1279" s="114"/>
      <c r="D1279" s="114"/>
      <c r="E1279" s="114"/>
      <c r="F1279" s="114"/>
      <c r="G1279" s="114"/>
      <c r="H1279" s="114"/>
      <c r="I1279" s="179"/>
    </row>
    <row r="1280" spans="2:9">
      <c r="B1280" s="116"/>
      <c r="C1280" s="116"/>
      <c r="D1280" s="116"/>
      <c r="E1280" s="116"/>
      <c r="F1280" s="116"/>
      <c r="G1280" s="116"/>
      <c r="H1280" s="117"/>
    </row>
    <row r="1281" spans="2:3">
      <c r="B1281" s="118"/>
      <c r="C1281" s="118"/>
    </row>
    <row r="1282" spans="2:3">
      <c r="B1282" s="118"/>
      <c r="C1282" s="118"/>
    </row>
    <row r="1283" spans="2:3">
      <c r="B1283" s="118"/>
      <c r="C1283" s="118"/>
    </row>
    <row r="1284" spans="2:3">
      <c r="B1284" s="118"/>
      <c r="C1284" s="118"/>
    </row>
    <row r="1285" spans="2:3">
      <c r="B1285" s="118"/>
      <c r="C1285" s="118"/>
    </row>
    <row r="1286" spans="2:3">
      <c r="B1286" s="118"/>
      <c r="C1286" s="118"/>
    </row>
    <row r="1287" spans="2:3">
      <c r="B1287" s="118"/>
      <c r="C1287" s="118"/>
    </row>
    <row r="1288" spans="2:3">
      <c r="B1288" s="118"/>
      <c r="C1288" s="118"/>
    </row>
    <row r="1289" spans="2:3">
      <c r="B1289" s="118"/>
      <c r="C1289" s="118"/>
    </row>
    <row r="1290" spans="2:3">
      <c r="B1290" s="118"/>
      <c r="C1290" s="118"/>
    </row>
    <row r="1291" spans="2:3">
      <c r="B1291" s="118"/>
      <c r="C1291" s="118"/>
    </row>
    <row r="1292" spans="2:3">
      <c r="B1292" s="118"/>
      <c r="C1292" s="118"/>
    </row>
    <row r="1293" spans="2:3">
      <c r="B1293" s="118"/>
      <c r="C1293" s="118"/>
    </row>
    <row r="1294" spans="2:3">
      <c r="B1294" s="118"/>
      <c r="C1294" s="118"/>
    </row>
    <row r="1295" spans="2:3">
      <c r="B1295" s="118"/>
      <c r="C1295" s="118"/>
    </row>
    <row r="1296" spans="2:3">
      <c r="B1296" s="118"/>
      <c r="C1296" s="118"/>
    </row>
    <row r="1297" spans="2:3">
      <c r="B1297" s="118"/>
      <c r="C1297" s="118"/>
    </row>
    <row r="1298" spans="2:3">
      <c r="B1298" s="118"/>
      <c r="C1298" s="118"/>
    </row>
    <row r="1299" spans="2:3">
      <c r="B1299" s="118"/>
      <c r="C1299" s="118"/>
    </row>
    <row r="1300" spans="2:3">
      <c r="B1300" s="118"/>
      <c r="C1300" s="118"/>
    </row>
    <row r="1301" spans="2:3">
      <c r="B1301" s="118"/>
      <c r="C1301" s="118"/>
    </row>
    <row r="1302" spans="2:3">
      <c r="B1302" s="118"/>
      <c r="C1302" s="118"/>
    </row>
    <row r="1303" spans="2:3">
      <c r="B1303" s="118"/>
      <c r="C1303" s="118"/>
    </row>
    <row r="1304" spans="2:3">
      <c r="B1304" s="118"/>
      <c r="C1304" s="118"/>
    </row>
    <row r="1305" spans="2:3">
      <c r="B1305" s="118"/>
      <c r="C1305" s="118"/>
    </row>
    <row r="1306" spans="2:3">
      <c r="B1306" s="118"/>
      <c r="C1306" s="118"/>
    </row>
    <row r="1307" spans="2:3">
      <c r="B1307" s="118"/>
      <c r="C1307" s="118"/>
    </row>
    <row r="1308" spans="2:3">
      <c r="B1308" s="118"/>
      <c r="C1308" s="118"/>
    </row>
    <row r="1309" spans="2:3">
      <c r="B1309" s="118"/>
      <c r="C1309" s="118"/>
    </row>
    <row r="1310" spans="2:3">
      <c r="B1310" s="118"/>
      <c r="C1310" s="118"/>
    </row>
    <row r="1311" spans="2:3">
      <c r="B1311" s="118"/>
      <c r="C1311" s="118"/>
    </row>
    <row r="1312" spans="2:3">
      <c r="B1312" s="118"/>
      <c r="C1312" s="118"/>
    </row>
    <row r="1313" spans="2:3">
      <c r="B1313" s="118"/>
      <c r="C1313" s="118"/>
    </row>
    <row r="1314" spans="2:3">
      <c r="B1314" s="118"/>
      <c r="C1314" s="118"/>
    </row>
    <row r="1315" spans="2:3">
      <c r="B1315" s="118"/>
      <c r="C1315" s="118"/>
    </row>
    <row r="1316" spans="2:3">
      <c r="B1316" s="118"/>
      <c r="C1316" s="118"/>
    </row>
    <row r="1317" spans="2:3">
      <c r="B1317" s="118"/>
      <c r="C1317" s="118"/>
    </row>
    <row r="1318" spans="2:3">
      <c r="B1318" s="118"/>
      <c r="C1318" s="118"/>
    </row>
    <row r="1319" spans="2:3">
      <c r="B1319" s="118"/>
      <c r="C1319" s="118"/>
    </row>
    <row r="1320" spans="2:3">
      <c r="B1320" s="118"/>
      <c r="C1320" s="118"/>
    </row>
    <row r="1321" spans="2:3">
      <c r="B1321" s="118"/>
      <c r="C1321" s="118"/>
    </row>
    <row r="1322" spans="2:3">
      <c r="B1322" s="118"/>
      <c r="C1322" s="118"/>
    </row>
    <row r="1323" spans="2:3">
      <c r="B1323" s="118"/>
      <c r="C1323" s="118"/>
    </row>
    <row r="1324" spans="2:3">
      <c r="B1324" s="118"/>
      <c r="C1324" s="118"/>
    </row>
    <row r="1325" spans="2:3">
      <c r="B1325" s="118"/>
      <c r="C1325" s="118"/>
    </row>
    <row r="1326" spans="2:3">
      <c r="B1326" s="118"/>
      <c r="C1326" s="118"/>
    </row>
    <row r="1327" spans="2:3">
      <c r="B1327" s="118"/>
      <c r="C1327" s="118"/>
    </row>
    <row r="1328" spans="2:3">
      <c r="B1328" s="118"/>
      <c r="C1328" s="118"/>
    </row>
    <row r="1329" spans="2:3">
      <c r="B1329" s="118"/>
      <c r="C1329" s="118"/>
    </row>
    <row r="1330" spans="2:3">
      <c r="B1330" s="118"/>
      <c r="C1330" s="118"/>
    </row>
    <row r="1331" spans="2:3">
      <c r="B1331" s="118"/>
      <c r="C1331" s="118"/>
    </row>
    <row r="1332" spans="2:3">
      <c r="B1332" s="118"/>
      <c r="C1332" s="118"/>
    </row>
    <row r="1333" spans="2:3">
      <c r="B1333" s="118"/>
      <c r="C1333" s="118"/>
    </row>
    <row r="1334" spans="2:3">
      <c r="B1334" s="118"/>
      <c r="C1334" s="118"/>
    </row>
    <row r="1335" spans="2:3">
      <c r="B1335" s="118"/>
      <c r="C1335" s="118"/>
    </row>
    <row r="1336" spans="2:3">
      <c r="B1336" s="118"/>
      <c r="C1336" s="118"/>
    </row>
    <row r="1337" spans="2:3">
      <c r="B1337" s="118"/>
      <c r="C1337" s="118"/>
    </row>
    <row r="1338" spans="2:3">
      <c r="B1338" s="118"/>
      <c r="C1338" s="118"/>
    </row>
    <row r="1339" spans="2:3">
      <c r="B1339" s="118"/>
      <c r="C1339" s="118"/>
    </row>
    <row r="1340" spans="2:3">
      <c r="B1340" s="118"/>
      <c r="C1340" s="118"/>
    </row>
    <row r="1341" spans="2:3">
      <c r="B1341" s="118"/>
      <c r="C1341" s="118"/>
    </row>
    <row r="1342" spans="2:3">
      <c r="B1342" s="118"/>
      <c r="C1342" s="118"/>
    </row>
    <row r="1343" spans="2:3">
      <c r="B1343" s="118"/>
      <c r="C1343" s="118"/>
    </row>
    <row r="1344" spans="2:3">
      <c r="B1344" s="118"/>
      <c r="C1344" s="118"/>
    </row>
    <row r="1345" spans="2:3">
      <c r="B1345" s="118"/>
      <c r="C1345" s="118"/>
    </row>
    <row r="1346" spans="2:3">
      <c r="B1346" s="118"/>
      <c r="C1346" s="118"/>
    </row>
    <row r="1347" spans="2:3">
      <c r="B1347" s="118"/>
      <c r="C1347" s="118"/>
    </row>
    <row r="1348" spans="2:3">
      <c r="B1348" s="118"/>
      <c r="C1348" s="118"/>
    </row>
    <row r="1349" spans="2:3">
      <c r="B1349" s="118"/>
      <c r="C1349" s="118"/>
    </row>
    <row r="1350" spans="2:3">
      <c r="B1350" s="118"/>
      <c r="C1350" s="118"/>
    </row>
    <row r="1351" spans="2:3">
      <c r="B1351" s="118"/>
      <c r="C1351" s="118"/>
    </row>
    <row r="1352" spans="2:3">
      <c r="B1352" s="118"/>
      <c r="C1352" s="118"/>
    </row>
    <row r="1353" spans="2:3">
      <c r="B1353" s="118"/>
      <c r="C1353" s="118"/>
    </row>
    <row r="1354" spans="2:3">
      <c r="B1354" s="118"/>
      <c r="C1354" s="118"/>
    </row>
    <row r="1355" spans="2:3">
      <c r="B1355" s="118"/>
      <c r="C1355" s="118"/>
    </row>
    <row r="1356" spans="2:3">
      <c r="B1356" s="118"/>
      <c r="C1356" s="118"/>
    </row>
    <row r="1357" spans="2:3">
      <c r="B1357" s="118"/>
      <c r="C1357" s="118"/>
    </row>
    <row r="1358" spans="2:3">
      <c r="B1358" s="118"/>
      <c r="C1358" s="118"/>
    </row>
    <row r="1359" spans="2:3">
      <c r="B1359" s="118"/>
      <c r="C1359" s="118"/>
    </row>
    <row r="1360" spans="2:3">
      <c r="B1360" s="118"/>
      <c r="C1360" s="118"/>
    </row>
    <row r="1361" spans="2:3">
      <c r="B1361" s="118"/>
      <c r="C1361" s="118"/>
    </row>
    <row r="1362" spans="2:3">
      <c r="B1362" s="118"/>
      <c r="C1362" s="118"/>
    </row>
    <row r="1363" spans="2:3">
      <c r="B1363" s="118"/>
      <c r="C1363" s="118"/>
    </row>
    <row r="1364" spans="2:3">
      <c r="B1364" s="118"/>
      <c r="C1364" s="118"/>
    </row>
    <row r="1365" spans="2:3">
      <c r="B1365" s="118"/>
      <c r="C1365" s="118"/>
    </row>
    <row r="1366" spans="2:3">
      <c r="B1366" s="118"/>
      <c r="C1366" s="118"/>
    </row>
    <row r="1367" spans="2:3">
      <c r="B1367" s="118"/>
      <c r="C1367" s="118"/>
    </row>
    <row r="1368" spans="2:3">
      <c r="B1368" s="118"/>
      <c r="C1368" s="118"/>
    </row>
    <row r="1369" spans="2:3">
      <c r="B1369" s="118"/>
      <c r="C1369" s="118"/>
    </row>
    <row r="1370" spans="2:3">
      <c r="B1370" s="118"/>
      <c r="C1370" s="118"/>
    </row>
    <row r="1371" spans="2:3">
      <c r="B1371" s="118"/>
      <c r="C1371" s="118"/>
    </row>
    <row r="1372" spans="2:3">
      <c r="B1372" s="118"/>
      <c r="C1372" s="118"/>
    </row>
    <row r="1373" spans="2:3">
      <c r="B1373" s="118"/>
      <c r="C1373" s="118"/>
    </row>
    <row r="1374" spans="2:3">
      <c r="B1374" s="118"/>
      <c r="C1374" s="118"/>
    </row>
    <row r="1375" spans="2:3">
      <c r="B1375" s="118"/>
      <c r="C1375" s="118"/>
    </row>
    <row r="1376" spans="2:3">
      <c r="B1376" s="118"/>
      <c r="C1376" s="118"/>
    </row>
    <row r="1377" spans="2:3">
      <c r="B1377" s="118"/>
      <c r="C1377" s="118"/>
    </row>
    <row r="1378" spans="2:3">
      <c r="B1378" s="118"/>
      <c r="C1378" s="118"/>
    </row>
    <row r="1379" spans="2:3">
      <c r="B1379" s="118"/>
      <c r="C1379" s="118"/>
    </row>
    <row r="1380" spans="2:3">
      <c r="B1380" s="118"/>
      <c r="C1380" s="118"/>
    </row>
    <row r="1381" spans="2:3">
      <c r="B1381" s="118"/>
      <c r="C1381" s="118"/>
    </row>
    <row r="1382" spans="2:3">
      <c r="B1382" s="118"/>
      <c r="C1382" s="118"/>
    </row>
    <row r="1383" spans="2:3">
      <c r="B1383" s="118"/>
      <c r="C1383" s="118"/>
    </row>
    <row r="1384" spans="2:3">
      <c r="B1384" s="118"/>
      <c r="C1384" s="118"/>
    </row>
    <row r="1385" spans="2:3">
      <c r="B1385" s="118"/>
      <c r="C1385" s="118"/>
    </row>
    <row r="1386" spans="2:3">
      <c r="B1386" s="118"/>
      <c r="C1386" s="118"/>
    </row>
    <row r="1387" spans="2:3">
      <c r="B1387" s="118"/>
      <c r="C1387" s="118"/>
    </row>
    <row r="1388" spans="2:3">
      <c r="B1388" s="118"/>
      <c r="C1388" s="118"/>
    </row>
    <row r="1389" spans="2:3">
      <c r="B1389" s="118"/>
      <c r="C1389" s="118"/>
    </row>
    <row r="1390" spans="2:3">
      <c r="B1390" s="118"/>
      <c r="C1390" s="118"/>
    </row>
    <row r="1391" spans="2:3">
      <c r="B1391" s="118"/>
      <c r="C1391" s="118"/>
    </row>
    <row r="1392" spans="2:3">
      <c r="B1392" s="118"/>
      <c r="C1392" s="118"/>
    </row>
    <row r="1393" spans="2:3">
      <c r="B1393" s="118"/>
      <c r="C1393" s="118"/>
    </row>
    <row r="1394" spans="2:3">
      <c r="B1394" s="118"/>
      <c r="C1394" s="118"/>
    </row>
    <row r="1395" spans="2:3">
      <c r="B1395" s="118"/>
      <c r="C1395" s="118"/>
    </row>
    <row r="1396" spans="2:3">
      <c r="B1396" s="118"/>
      <c r="C1396" s="118"/>
    </row>
    <row r="1397" spans="2:3">
      <c r="B1397" s="118"/>
      <c r="C1397" s="118"/>
    </row>
    <row r="1398" spans="2:3">
      <c r="B1398" s="118"/>
      <c r="C1398" s="118"/>
    </row>
    <row r="1399" spans="2:3">
      <c r="B1399" s="118"/>
      <c r="C1399" s="118"/>
    </row>
    <row r="1400" spans="2:3">
      <c r="B1400" s="118"/>
      <c r="C1400" s="118"/>
    </row>
    <row r="1401" spans="2:3">
      <c r="B1401" s="118"/>
      <c r="C1401" s="118"/>
    </row>
    <row r="1402" spans="2:3">
      <c r="B1402" s="118"/>
      <c r="C1402" s="118"/>
    </row>
    <row r="1403" spans="2:3">
      <c r="B1403" s="118"/>
      <c r="C1403" s="118"/>
    </row>
    <row r="1404" spans="2:3">
      <c r="B1404" s="118"/>
      <c r="C1404" s="118"/>
    </row>
    <row r="1405" spans="2:3">
      <c r="B1405" s="118"/>
      <c r="C1405" s="118"/>
    </row>
    <row r="1406" spans="2:3">
      <c r="B1406" s="118"/>
      <c r="C1406" s="118"/>
    </row>
    <row r="1407" spans="2:3">
      <c r="B1407" s="118"/>
      <c r="C1407" s="118"/>
    </row>
    <row r="1408" spans="2:3">
      <c r="B1408" s="118"/>
      <c r="C1408" s="118"/>
    </row>
    <row r="1409" spans="2:3">
      <c r="B1409" s="118"/>
      <c r="C1409" s="118"/>
    </row>
    <row r="1410" spans="2:3">
      <c r="B1410" s="118"/>
      <c r="C1410" s="118"/>
    </row>
    <row r="1411" spans="2:3">
      <c r="B1411" s="118"/>
      <c r="C1411" s="118"/>
    </row>
    <row r="1412" spans="2:3">
      <c r="B1412" s="118"/>
      <c r="C1412" s="118"/>
    </row>
    <row r="1413" spans="2:3">
      <c r="B1413" s="118"/>
      <c r="C1413" s="118"/>
    </row>
    <row r="1414" spans="2:3">
      <c r="B1414" s="118"/>
      <c r="C1414" s="118"/>
    </row>
    <row r="1415" spans="2:3">
      <c r="B1415" s="118"/>
      <c r="C1415" s="118"/>
    </row>
    <row r="1416" spans="2:3">
      <c r="B1416" s="118"/>
      <c r="C1416" s="118"/>
    </row>
    <row r="1417" spans="2:3">
      <c r="B1417" s="118"/>
      <c r="C1417" s="118"/>
    </row>
    <row r="1418" spans="2:3">
      <c r="B1418" s="118"/>
      <c r="C1418" s="118"/>
    </row>
    <row r="1419" spans="2:3">
      <c r="B1419" s="118"/>
      <c r="C1419" s="118"/>
    </row>
    <row r="1420" spans="2:3">
      <c r="B1420" s="118"/>
      <c r="C1420" s="118"/>
    </row>
    <row r="1421" spans="2:3">
      <c r="B1421" s="118"/>
      <c r="C1421" s="118"/>
    </row>
    <row r="1422" spans="2:3">
      <c r="B1422" s="118"/>
      <c r="C1422" s="118"/>
    </row>
    <row r="1423" spans="2:3">
      <c r="B1423" s="118"/>
      <c r="C1423" s="118"/>
    </row>
    <row r="1424" spans="2:3">
      <c r="B1424" s="118"/>
      <c r="C1424" s="118"/>
    </row>
    <row r="1425" spans="2:3">
      <c r="B1425" s="118"/>
      <c r="C1425" s="118"/>
    </row>
    <row r="1426" spans="2:3">
      <c r="B1426" s="118"/>
      <c r="C1426" s="118"/>
    </row>
    <row r="1427" spans="2:3">
      <c r="B1427" s="118"/>
      <c r="C1427" s="118"/>
    </row>
    <row r="1428" spans="2:3">
      <c r="B1428" s="118"/>
      <c r="C1428" s="118"/>
    </row>
    <row r="1429" spans="2:3">
      <c r="B1429" s="118"/>
      <c r="C1429" s="118"/>
    </row>
    <row r="1430" spans="2:3">
      <c r="B1430" s="118"/>
      <c r="C1430" s="118"/>
    </row>
    <row r="1431" spans="2:3">
      <c r="B1431" s="118"/>
      <c r="C1431" s="118"/>
    </row>
    <row r="1432" spans="2:3">
      <c r="B1432" s="118"/>
      <c r="C1432" s="118"/>
    </row>
    <row r="1433" spans="2:3">
      <c r="B1433" s="118"/>
      <c r="C1433" s="118"/>
    </row>
    <row r="1434" spans="2:3">
      <c r="B1434" s="118"/>
      <c r="C1434" s="118"/>
    </row>
    <row r="1435" spans="2:3">
      <c r="B1435" s="118"/>
      <c r="C1435" s="118"/>
    </row>
    <row r="1436" spans="2:3">
      <c r="B1436" s="118"/>
      <c r="C1436" s="118"/>
    </row>
    <row r="1437" spans="2:3">
      <c r="B1437" s="118"/>
      <c r="C1437" s="118"/>
    </row>
    <row r="1438" spans="2:3">
      <c r="B1438" s="118"/>
      <c r="C1438" s="118"/>
    </row>
    <row r="1439" spans="2:3">
      <c r="B1439" s="118"/>
      <c r="C1439" s="118"/>
    </row>
    <row r="1440" spans="2:3">
      <c r="B1440" s="118"/>
      <c r="C1440" s="118"/>
    </row>
    <row r="1441" spans="2:3">
      <c r="B1441" s="118"/>
      <c r="C1441" s="118"/>
    </row>
    <row r="1442" spans="2:3">
      <c r="B1442" s="118"/>
      <c r="C1442" s="118"/>
    </row>
    <row r="1443" spans="2:3">
      <c r="B1443" s="118"/>
      <c r="C1443" s="118"/>
    </row>
    <row r="1444" spans="2:3">
      <c r="B1444" s="118"/>
      <c r="C1444" s="118"/>
    </row>
    <row r="1445" spans="2:3">
      <c r="B1445" s="118"/>
      <c r="C1445" s="118"/>
    </row>
    <row r="1446" spans="2:3">
      <c r="B1446" s="118"/>
      <c r="C1446" s="118"/>
    </row>
    <row r="1447" spans="2:3">
      <c r="B1447" s="118"/>
      <c r="C1447" s="118"/>
    </row>
    <row r="1448" spans="2:3">
      <c r="B1448" s="118"/>
      <c r="C1448" s="118"/>
    </row>
    <row r="1449" spans="2:3">
      <c r="B1449" s="118"/>
      <c r="C1449" s="118"/>
    </row>
    <row r="1450" spans="2:3">
      <c r="B1450" s="118"/>
      <c r="C1450" s="118"/>
    </row>
    <row r="1451" spans="2:3">
      <c r="B1451" s="118"/>
      <c r="C1451" s="118"/>
    </row>
    <row r="1452" spans="2:3">
      <c r="B1452" s="118"/>
      <c r="C1452" s="118"/>
    </row>
    <row r="1453" spans="2:3">
      <c r="B1453" s="118"/>
      <c r="C1453" s="118"/>
    </row>
    <row r="1454" spans="2:3">
      <c r="B1454" s="118"/>
      <c r="C1454" s="118"/>
    </row>
    <row r="1455" spans="2:3">
      <c r="B1455" s="118"/>
      <c r="C1455" s="118"/>
    </row>
  </sheetData>
  <sheetProtection password="C730" sheet="1" objects="1" scenarios="1" selectLockedCells="1"/>
  <mergeCells count="26">
    <mergeCell ref="D9:F9"/>
    <mergeCell ref="D28:F28"/>
    <mergeCell ref="G28:H28"/>
    <mergeCell ref="D29:F29"/>
    <mergeCell ref="G29:H29"/>
    <mergeCell ref="D14:H14"/>
    <mergeCell ref="D24:H24"/>
    <mergeCell ref="D27:H27"/>
    <mergeCell ref="D25:F25"/>
    <mergeCell ref="G25:H25"/>
    <mergeCell ref="D7:H7"/>
    <mergeCell ref="D26:F26"/>
    <mergeCell ref="G26:H26"/>
    <mergeCell ref="D36:G36"/>
    <mergeCell ref="D32:H32"/>
    <mergeCell ref="D33:F33"/>
    <mergeCell ref="D34:F34"/>
    <mergeCell ref="D35:F35"/>
    <mergeCell ref="G33:H33"/>
    <mergeCell ref="G34:H34"/>
    <mergeCell ref="G35:H35"/>
    <mergeCell ref="D8:H8"/>
    <mergeCell ref="F11:H11"/>
    <mergeCell ref="F12:H12"/>
    <mergeCell ref="D10:H10"/>
    <mergeCell ref="D31:H31"/>
  </mergeCells>
  <phoneticPr fontId="0" type="noConversion"/>
  <conditionalFormatting sqref="F17">
    <cfRule type="cellIs" dxfId="48" priority="4" operator="between">
      <formula>1</formula>
      <formula>9999.99</formula>
    </cfRule>
    <cfRule type="cellIs" dxfId="47" priority="58" operator="greaterThanOrEqual">
      <formula>10000</formula>
    </cfRule>
  </conditionalFormatting>
  <conditionalFormatting sqref="F22">
    <cfRule type="cellIs" dxfId="46" priority="51" operator="greaterThan">
      <formula>0</formula>
    </cfRule>
  </conditionalFormatting>
  <conditionalFormatting sqref="F19">
    <cfRule type="cellIs" dxfId="45" priority="13" operator="equal">
      <formula>0</formula>
    </cfRule>
    <cfRule type="cellIs" dxfId="44" priority="55" operator="greaterThan">
      <formula>0</formula>
    </cfRule>
  </conditionalFormatting>
  <conditionalFormatting sqref="F21">
    <cfRule type="cellIs" dxfId="43" priority="53" operator="greaterThan">
      <formula>0</formula>
    </cfRule>
  </conditionalFormatting>
  <conditionalFormatting sqref="G28:H28">
    <cfRule type="expression" dxfId="42" priority="46">
      <formula>$I$28=1</formula>
    </cfRule>
    <cfRule type="expression" dxfId="41" priority="47">
      <formula>$I$28&gt;=2</formula>
    </cfRule>
  </conditionalFormatting>
  <conditionalFormatting sqref="G29:H29">
    <cfRule type="expression" dxfId="40" priority="38">
      <formula>$I$29=1</formula>
    </cfRule>
    <cfRule type="expression" dxfId="39" priority="39">
      <formula>$I$29&gt;=2</formula>
    </cfRule>
  </conditionalFormatting>
  <conditionalFormatting sqref="G34:H34">
    <cfRule type="expression" dxfId="38" priority="8">
      <formula>$I$34=3</formula>
    </cfRule>
    <cfRule type="expression" dxfId="37" priority="27">
      <formula>$I$34&gt;=2</formula>
    </cfRule>
    <cfRule type="expression" dxfId="36" priority="30">
      <formula>$I$34&gt;=1</formula>
    </cfRule>
  </conditionalFormatting>
  <conditionalFormatting sqref="G33:H33">
    <cfRule type="expression" dxfId="35" priority="9">
      <formula>$I$33=3</formula>
    </cfRule>
    <cfRule type="expression" dxfId="34" priority="31">
      <formula>$I$33=2</formula>
    </cfRule>
    <cfRule type="expression" dxfId="33" priority="32">
      <formula>$I$33=1</formula>
    </cfRule>
  </conditionalFormatting>
  <conditionalFormatting sqref="G35">
    <cfRule type="expression" dxfId="32" priority="28">
      <formula>$I$35=1</formula>
    </cfRule>
    <cfRule type="expression" dxfId="31" priority="29">
      <formula>$I$35&gt;=2</formula>
    </cfRule>
  </conditionalFormatting>
  <conditionalFormatting sqref="G25:H25">
    <cfRule type="expression" dxfId="30" priority="25">
      <formula>$I$25=2</formula>
    </cfRule>
  </conditionalFormatting>
  <conditionalFormatting sqref="F16">
    <cfRule type="cellIs" dxfId="29" priority="15" operator="between">
      <formula>1</formula>
      <formula>45</formula>
    </cfRule>
  </conditionalFormatting>
  <conditionalFormatting sqref="G25">
    <cfRule type="expression" dxfId="28" priority="26">
      <formula>$I$25=1</formula>
    </cfRule>
  </conditionalFormatting>
  <conditionalFormatting sqref="F15">
    <cfRule type="cellIs" dxfId="27" priority="1" operator="greaterThan">
      <formula>0</formula>
    </cfRule>
    <cfRule type="cellIs" priority="2" operator="greaterThan">
      <formula>1</formula>
    </cfRule>
  </conditionalFormatting>
  <dataValidations xWindow="770" yWindow="625" count="7">
    <dataValidation type="textLength" allowBlank="1" showInputMessage="1" showErrorMessage="1" errorTitle="Antrasteller Fehler" error="Sie haben den Namen zum Antragsteller nicht vollständig angegeben:_x000a_Wir bitten um Korrektur der Eingabe!" promptTitle="Antragsteller" sqref="F11:H11">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2:H12">
      <formula1>3</formula1>
      <formula2>150</formula2>
    </dataValidation>
    <dataValidation type="whole" operator="equal" allowBlank="1" showInputMessage="1" showErrorMessage="1" errorTitle="Lebensaduer" error="Sie können die Lebensdauer nicht verändern!" promptTitle="Lebensdauer" sqref="F20">
      <formula1>20</formula1>
    </dataValidation>
    <dataValidation operator="equal" allowBlank="1" showInputMessage="1" showErrorMessage="1" sqref="F19"/>
    <dataValidation type="decimal" operator="equal" allowBlank="1" showInputMessage="1" showErrorMessage="1" errorTitle="THG Einsparung" error="Sie können keine eigenen Eingaben in diesem feld vornehmen:_x000a_Bitte füüllen Sie das Excelblatt Maßnahme und die tab. Ausgabenkalkulation aus" sqref="F21">
      <formula1>0</formula1>
    </dataValidation>
    <dataValidation type="whole" allowBlank="1" showInputMessage="1" showErrorMessage="1" sqref="L17">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6">
      <formula1>1</formula1>
      <formula2>45</formula2>
    </dataValidation>
  </dataValidations>
  <hyperlinks>
    <hyperlink ref="D9" r:id="rId1"/>
  </hyperlinks>
  <pageMargins left="0.59055118110236227" right="0.39370078740157483" top="0.39370078740157483" bottom="0.39370078740157483" header="0.51181102362204722" footer="0.51181102362204722"/>
  <pageSetup paperSize="9" scale="70" orientation="portrait" r:id="rId2"/>
  <headerFooter alignWithMargins="0">
    <oddFooter>&amp;L&amp;D&amp;R&amp;P/&amp;N</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061" r:id="rId5" name="Drop Down 13">
              <controlPr defaultSize="0" autoLine="0" autoPict="0">
                <anchor moveWithCells="1">
                  <from>
                    <xdr:col>6</xdr:col>
                    <xdr:colOff>0</xdr:colOff>
                    <xdr:row>24</xdr:row>
                    <xdr:rowOff>0</xdr:rowOff>
                  </from>
                  <to>
                    <xdr:col>8</xdr:col>
                    <xdr:colOff>0</xdr:colOff>
                    <xdr:row>24</xdr:row>
                    <xdr:rowOff>295275</xdr:rowOff>
                  </to>
                </anchor>
              </controlPr>
            </control>
          </mc:Choice>
        </mc:AlternateContent>
        <mc:AlternateContent xmlns:mc="http://schemas.openxmlformats.org/markup-compatibility/2006">
          <mc:Choice Requires="x14">
            <control shapeId="2064" r:id="rId6" name="Drop Down 16">
              <controlPr locked="0" defaultSize="0" autoLine="0" autoPict="0">
                <anchor moveWithCells="1">
                  <from>
                    <xdr:col>6</xdr:col>
                    <xdr:colOff>0</xdr:colOff>
                    <xdr:row>28</xdr:row>
                    <xdr:rowOff>0</xdr:rowOff>
                  </from>
                  <to>
                    <xdr:col>8</xdr:col>
                    <xdr:colOff>0</xdr:colOff>
                    <xdr:row>28</xdr:row>
                    <xdr:rowOff>295275</xdr:rowOff>
                  </to>
                </anchor>
              </controlPr>
            </control>
          </mc:Choice>
        </mc:AlternateContent>
        <mc:AlternateContent xmlns:mc="http://schemas.openxmlformats.org/markup-compatibility/2006">
          <mc:Choice Requires="x14">
            <control shapeId="2065" r:id="rId7" name="Drop Down 17">
              <controlPr defaultSize="0" autoLine="0" autoPict="0">
                <anchor moveWithCells="1">
                  <from>
                    <xdr:col>6</xdr:col>
                    <xdr:colOff>0</xdr:colOff>
                    <xdr:row>32</xdr:row>
                    <xdr:rowOff>0</xdr:rowOff>
                  </from>
                  <to>
                    <xdr:col>8</xdr:col>
                    <xdr:colOff>0</xdr:colOff>
                    <xdr:row>32</xdr:row>
                    <xdr:rowOff>257175</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6</xdr:col>
                    <xdr:colOff>0</xdr:colOff>
                    <xdr:row>27</xdr:row>
                    <xdr:rowOff>0</xdr:rowOff>
                  </from>
                  <to>
                    <xdr:col>8</xdr:col>
                    <xdr:colOff>0</xdr:colOff>
                    <xdr:row>27</xdr:row>
                    <xdr:rowOff>276225</xdr:rowOff>
                  </to>
                </anchor>
              </controlPr>
            </control>
          </mc:Choice>
        </mc:AlternateContent>
        <mc:AlternateContent xmlns:mc="http://schemas.openxmlformats.org/markup-compatibility/2006">
          <mc:Choice Requires="x14">
            <control shapeId="2066" r:id="rId9" name="Drop Down 18">
              <controlPr defaultSize="0" autoLine="0" autoPict="0">
                <anchor moveWithCells="1">
                  <from>
                    <xdr:col>6</xdr:col>
                    <xdr:colOff>19050</xdr:colOff>
                    <xdr:row>33</xdr:row>
                    <xdr:rowOff>19050</xdr:rowOff>
                  </from>
                  <to>
                    <xdr:col>8</xdr:col>
                    <xdr:colOff>0</xdr:colOff>
                    <xdr:row>33</xdr:row>
                    <xdr:rowOff>276225</xdr:rowOff>
                  </to>
                </anchor>
              </controlPr>
            </control>
          </mc:Choice>
        </mc:AlternateContent>
        <mc:AlternateContent xmlns:mc="http://schemas.openxmlformats.org/markup-compatibility/2006">
          <mc:Choice Requires="x14">
            <control shapeId="2068" r:id="rId10" name="Drop Down 20">
              <controlPr defaultSize="0" autoLine="0" autoPict="0">
                <anchor moveWithCells="1">
                  <from>
                    <xdr:col>6</xdr:col>
                    <xdr:colOff>0</xdr:colOff>
                    <xdr:row>34</xdr:row>
                    <xdr:rowOff>0</xdr:rowOff>
                  </from>
                  <to>
                    <xdr:col>8</xdr:col>
                    <xdr:colOff>0</xdr:colOff>
                    <xdr:row>34</xdr:row>
                    <xdr:rowOff>276225</xdr:rowOff>
                  </to>
                </anchor>
              </controlPr>
            </control>
          </mc:Choice>
        </mc:AlternateContent>
        <mc:AlternateContent xmlns:mc="http://schemas.openxmlformats.org/markup-compatibility/2006">
          <mc:Choice Requires="x14">
            <control shapeId="2074" r:id="rId11" name="Drop Down 26">
              <controlPr defaultSize="0" autoLine="0" autoPict="0">
                <anchor moveWithCells="1">
                  <from>
                    <xdr:col>5</xdr:col>
                    <xdr:colOff>2476500</xdr:colOff>
                    <xdr:row>33</xdr:row>
                    <xdr:rowOff>0</xdr:rowOff>
                  </from>
                  <to>
                    <xdr:col>7</xdr:col>
                    <xdr:colOff>981075</xdr:colOff>
                    <xdr:row>33</xdr:row>
                    <xdr:rowOff>276225</xdr:rowOff>
                  </to>
                </anchor>
              </controlPr>
            </control>
          </mc:Choice>
        </mc:AlternateContent>
        <mc:AlternateContent xmlns:mc="http://schemas.openxmlformats.org/markup-compatibility/2006">
          <mc:Choice Requires="x14">
            <control shapeId="2067" r:id="rId12" name="Drop Down 19">
              <controlPr defaultSize="0" autoLine="0" autoPict="0">
                <anchor moveWithCells="1">
                  <from>
                    <xdr:col>6</xdr:col>
                    <xdr:colOff>0</xdr:colOff>
                    <xdr:row>34</xdr:row>
                    <xdr:rowOff>0</xdr:rowOff>
                  </from>
                  <to>
                    <xdr:col>8</xdr:col>
                    <xdr:colOff>0</xdr:colOff>
                    <xdr:row>34</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72" operator="notContains" id="{06651B85-DABA-452F-9862-C1806C03F16A}">
            <xm:f>ISERROR(SEARCH($F$11,F11))</xm:f>
            <xm:f>$F$11</xm:f>
            <x14:dxf>
              <fill>
                <patternFill>
                  <fgColor rgb="FFFFFFCC"/>
                  <bgColor rgb="FFFFFFCC"/>
                </patternFill>
              </fill>
            </x14:dxf>
          </x14:cfRule>
          <x14:cfRule type="containsText" priority="73" operator="containsText" id="{90E5791A-147F-4538-A892-2EF9AFED9164}">
            <xm:f>NOT(ISERROR(SEARCH($F$11,F11)))</xm:f>
            <xm:f>$F$11</xm:f>
            <x14:dxf>
              <fill>
                <patternFill>
                  <bgColor theme="6" tint="0.79998168889431442"/>
                </patternFill>
              </fill>
            </x14:dxf>
          </x14:cfRule>
          <xm:sqref>F11:H11</xm:sqref>
        </x14:conditionalFormatting>
        <x14:conditionalFormatting xmlns:xm="http://schemas.microsoft.com/office/excel/2006/main">
          <x14:cfRule type="notContainsText" priority="70" operator="notContains" id="{8A0AE987-D88D-4B8E-B36D-0B169A2F2F7D}">
            <xm:f>ISERROR(SEARCH($F$12,F12))</xm:f>
            <xm:f>$F$12</xm:f>
            <x14:dxf>
              <fill>
                <patternFill>
                  <bgColor rgb="FFFFFFCC"/>
                </patternFill>
              </fill>
            </x14:dxf>
          </x14:cfRule>
          <x14:cfRule type="containsText" priority="71" operator="containsText" id="{C20EDF35-F154-4F92-A57A-415C6FAF3CC5}">
            <xm:f>NOT(ISERROR(SEARCH($F$12,F12)))</xm:f>
            <xm:f>$F$12</xm:f>
            <x14:dxf>
              <fill>
                <patternFill>
                  <bgColor theme="6" tint="0.79998168889431442"/>
                </patternFill>
              </fill>
            </x14:dxf>
          </x14:cfRule>
          <xm:sqref>F12:H12</xm:sqref>
        </x14:conditionalFormatting>
        <x14:conditionalFormatting xmlns:xm="http://schemas.microsoft.com/office/excel/2006/main">
          <x14:cfRule type="iconSet" priority="48"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I25:I26</xm:sqref>
        </x14:conditionalFormatting>
        <x14:conditionalFormatting xmlns:xm="http://schemas.microsoft.com/office/excel/2006/main">
          <x14:cfRule type="containsText" priority="6" operator="containsText" id="{691D591D-3372-4E23-81B0-F897A10497FF}">
            <xm:f>NOT(ISERROR(SEARCH($G$26,G26)))</xm:f>
            <xm:f>$G$26</xm:f>
            <x14:dxf>
              <fill>
                <patternFill>
                  <bgColor theme="6" tint="0.79998168889431442"/>
                </patternFill>
              </fill>
            </x14:dxf>
          </x14:cfRule>
          <xm:sqref>G26:H26</xm:sqref>
        </x14:conditionalFormatting>
        <x14:conditionalFormatting xmlns:xm="http://schemas.microsoft.com/office/excel/2006/main">
          <x14:cfRule type="iconSet" priority="74"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I28:I35</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theme="6" tint="0.59999389629810485"/>
    <pageSetUpPr fitToPage="1"/>
  </sheetPr>
  <dimension ref="A1:BE98"/>
  <sheetViews>
    <sheetView showRowColHeaders="0" showRuler="0" zoomScale="90" zoomScaleNormal="90" zoomScaleSheetLayoutView="100" workbookViewId="0">
      <selection activeCell="I6" sqref="I6"/>
    </sheetView>
  </sheetViews>
  <sheetFormatPr baseColWidth="10" defaultColWidth="11.42578125" defaultRowHeight="12.75"/>
  <cols>
    <col min="1" max="1" width="4.5703125" style="52" customWidth="1"/>
    <col min="2" max="2" width="2.5703125" style="52" customWidth="1"/>
    <col min="3" max="3" width="11.42578125" style="52"/>
    <col min="4" max="4" width="3.28515625" style="52" customWidth="1"/>
    <col min="5" max="5" width="24.5703125" style="52" customWidth="1"/>
    <col min="6" max="6" width="45.5703125" style="52" customWidth="1"/>
    <col min="7" max="7" width="29.5703125" style="52" customWidth="1"/>
    <col min="8" max="8" width="23.85546875" style="52" customWidth="1"/>
    <col min="9" max="9" width="7.42578125" style="70" customWidth="1"/>
    <col min="10" max="10" width="2.5703125" style="52" customWidth="1"/>
    <col min="11" max="11" width="22.42578125" style="52" customWidth="1"/>
    <col min="12" max="12" width="13" style="52" customWidth="1"/>
    <col min="13" max="16384" width="11.42578125" style="52"/>
  </cols>
  <sheetData>
    <row r="1" spans="1:55" ht="20.100000000000001" customHeight="1" thickBot="1">
      <c r="A1" s="51" t="s">
        <v>9</v>
      </c>
      <c r="B1" s="51"/>
      <c r="C1" s="51"/>
      <c r="D1" s="51"/>
      <c r="E1" s="51"/>
      <c r="F1" s="51"/>
      <c r="G1" s="51"/>
      <c r="H1" s="51"/>
      <c r="I1" s="66"/>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row>
    <row r="2" spans="1:55" ht="20.45" customHeight="1">
      <c r="A2" s="51"/>
      <c r="B2" s="1"/>
      <c r="C2" s="225"/>
      <c r="D2" s="225"/>
      <c r="E2" s="225"/>
      <c r="F2" s="225"/>
      <c r="G2" s="225"/>
      <c r="H2" s="225"/>
      <c r="I2" s="53"/>
      <c r="J2" s="54"/>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row>
    <row r="3" spans="1:55" ht="54.75" customHeight="1">
      <c r="A3" s="51"/>
      <c r="B3" s="2"/>
      <c r="C3" s="232" t="s">
        <v>258</v>
      </c>
      <c r="D3" s="232"/>
      <c r="E3" s="232"/>
      <c r="F3" s="232"/>
      <c r="G3" s="232"/>
      <c r="H3" s="232"/>
      <c r="I3" s="55"/>
      <c r="J3" s="54"/>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row>
    <row r="4" spans="1:55" ht="39.75" customHeight="1">
      <c r="A4" s="51"/>
      <c r="B4" s="2"/>
      <c r="C4" s="233" t="s">
        <v>259</v>
      </c>
      <c r="D4" s="234"/>
      <c r="E4" s="234"/>
      <c r="F4" s="234"/>
      <c r="G4" s="234"/>
      <c r="H4" s="235"/>
      <c r="I4" s="67"/>
      <c r="J4" s="3"/>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row>
    <row r="5" spans="1:55" s="44" customFormat="1" ht="16.5" customHeight="1">
      <c r="A5" s="51"/>
      <c r="B5" s="2"/>
      <c r="C5" s="98"/>
      <c r="D5" s="98"/>
      <c r="E5" s="98"/>
      <c r="F5" s="98"/>
      <c r="G5" s="98"/>
      <c r="I5" s="67"/>
      <c r="J5" s="3"/>
      <c r="K5" s="3"/>
      <c r="L5" s="3"/>
      <c r="M5" s="3"/>
      <c r="N5" s="3"/>
      <c r="O5" s="3"/>
      <c r="P5" s="3"/>
      <c r="Q5" s="3"/>
      <c r="R5" s="3"/>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row>
    <row r="6" spans="1:55" ht="29.25" customHeight="1">
      <c r="A6" s="51"/>
      <c r="B6" s="2"/>
      <c r="C6" s="239" t="s">
        <v>196</v>
      </c>
      <c r="D6" s="240"/>
      <c r="E6" s="240"/>
      <c r="F6" s="240"/>
      <c r="G6" s="241"/>
      <c r="H6" s="43"/>
      <c r="I6" s="166">
        <v>1</v>
      </c>
      <c r="J6" s="3"/>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row>
    <row r="7" spans="1:55" ht="27" customHeight="1">
      <c r="A7" s="51"/>
      <c r="B7" s="2"/>
      <c r="C7" s="222" t="s">
        <v>197</v>
      </c>
      <c r="D7" s="223"/>
      <c r="E7" s="223"/>
      <c r="F7" s="223"/>
      <c r="G7" s="224"/>
      <c r="H7" s="43"/>
      <c r="I7" s="166">
        <v>1</v>
      </c>
      <c r="J7" s="3"/>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row>
    <row r="8" spans="1:55" s="51" customFormat="1" ht="27" customHeight="1">
      <c r="B8" s="2"/>
      <c r="C8" s="98"/>
      <c r="D8" s="98"/>
      <c r="E8" s="98"/>
      <c r="F8" s="98"/>
      <c r="G8" s="98"/>
      <c r="H8" s="99"/>
      <c r="I8" s="67"/>
    </row>
    <row r="9" spans="1:55" s="39" customFormat="1" ht="25.5" customHeight="1">
      <c r="A9" s="37"/>
      <c r="B9" s="2"/>
      <c r="C9" s="236" t="s">
        <v>60</v>
      </c>
      <c r="D9" s="237"/>
      <c r="E9" s="237"/>
      <c r="F9" s="237"/>
      <c r="G9" s="238"/>
      <c r="H9" s="40" t="s">
        <v>71</v>
      </c>
      <c r="I9" s="68"/>
      <c r="J9" s="38"/>
      <c r="K9" s="226"/>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row>
    <row r="10" spans="1:55" ht="30.75" customHeight="1">
      <c r="A10" s="51"/>
      <c r="B10" s="56"/>
      <c r="C10" s="227">
        <v>200</v>
      </c>
      <c r="D10" s="228"/>
      <c r="E10" s="229" t="s">
        <v>198</v>
      </c>
      <c r="F10" s="230"/>
      <c r="G10" s="231"/>
      <c r="H10" s="65">
        <f>'Systemische Optimierung'!C4</f>
        <v>0</v>
      </c>
      <c r="I10" s="67"/>
      <c r="J10" s="3"/>
      <c r="K10" s="226"/>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row>
    <row r="11" spans="1:55" ht="123" customHeight="1">
      <c r="A11" s="51"/>
      <c r="B11" s="56"/>
      <c r="C11" s="227">
        <v>300</v>
      </c>
      <c r="D11" s="228"/>
      <c r="E11" s="229" t="s">
        <v>210</v>
      </c>
      <c r="F11" s="230"/>
      <c r="G11" s="231"/>
      <c r="H11" s="65">
        <f>'Systemische Optimierung'!C11</f>
        <v>0</v>
      </c>
      <c r="I11" s="69"/>
      <c r="J11" s="3"/>
      <c r="K11" s="226"/>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row>
    <row r="12" spans="1:55" ht="145.5" customHeight="1">
      <c r="A12" s="51"/>
      <c r="B12" s="56"/>
      <c r="C12" s="227">
        <v>400</v>
      </c>
      <c r="D12" s="228"/>
      <c r="E12" s="243" t="s">
        <v>279</v>
      </c>
      <c r="F12" s="244"/>
      <c r="G12" s="245"/>
      <c r="H12" s="65">
        <f>'Systemische Optimierung'!C65</f>
        <v>0</v>
      </c>
      <c r="I12" s="69"/>
      <c r="J12" s="3"/>
      <c r="K12" s="226"/>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row>
    <row r="13" spans="1:55" ht="165.75" customHeight="1">
      <c r="A13" s="51"/>
      <c r="B13" s="56"/>
      <c r="C13" s="227">
        <v>500</v>
      </c>
      <c r="D13" s="242"/>
      <c r="E13" s="243" t="s">
        <v>281</v>
      </c>
      <c r="F13" s="244"/>
      <c r="G13" s="245"/>
      <c r="H13" s="65">
        <f>'Systemische Optimierung'!C93</f>
        <v>0</v>
      </c>
      <c r="I13" s="69"/>
      <c r="J13" s="3"/>
      <c r="K13" s="226"/>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row>
    <row r="14" spans="1:55" ht="54.75" customHeight="1">
      <c r="A14" s="51"/>
      <c r="B14" s="56"/>
      <c r="C14" s="227">
        <v>700</v>
      </c>
      <c r="D14" s="228"/>
      <c r="E14" s="243" t="s">
        <v>280</v>
      </c>
      <c r="F14" s="244"/>
      <c r="G14" s="245"/>
      <c r="H14" s="65">
        <f>'Systemische Optimierung'!C97</f>
        <v>0</v>
      </c>
      <c r="I14" s="68"/>
      <c r="J14" s="3"/>
      <c r="K14" s="226"/>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row>
    <row r="15" spans="1:55" ht="21.75" customHeight="1">
      <c r="A15" s="51"/>
      <c r="B15" s="56"/>
      <c r="C15" s="250" t="s">
        <v>72</v>
      </c>
      <c r="D15" s="250"/>
      <c r="E15" s="250"/>
      <c r="F15" s="250"/>
      <c r="G15" s="250"/>
      <c r="H15" s="4">
        <f>SUM(H10:H14)</f>
        <v>0</v>
      </c>
      <c r="I15" s="69"/>
      <c r="J15" s="3"/>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row>
    <row r="16" spans="1:55" ht="21.75" customHeight="1">
      <c r="A16" s="51"/>
      <c r="B16" s="56"/>
      <c r="C16" s="98"/>
      <c r="D16" s="98"/>
      <c r="E16" s="98"/>
      <c r="F16" s="98"/>
      <c r="G16" s="98"/>
      <c r="H16" s="98"/>
      <c r="I16" s="69"/>
      <c r="J16" s="3"/>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row>
    <row r="17" spans="1:57" ht="21.75" customHeight="1">
      <c r="A17" s="51"/>
      <c r="B17" s="56"/>
      <c r="C17" s="252" t="s">
        <v>252</v>
      </c>
      <c r="D17" s="253"/>
      <c r="E17" s="253"/>
      <c r="F17" s="253"/>
      <c r="G17" s="254"/>
      <c r="H17" s="74"/>
      <c r="I17" s="69"/>
      <c r="J17" s="3"/>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row>
    <row r="18" spans="1:57" ht="20.25" customHeight="1">
      <c r="A18" s="51"/>
      <c r="B18" s="56"/>
      <c r="C18" s="247" t="s">
        <v>260</v>
      </c>
      <c r="D18" s="248"/>
      <c r="E18" s="248"/>
      <c r="F18" s="248"/>
      <c r="G18" s="249"/>
      <c r="H18" s="196">
        <f>H17*0.436</f>
        <v>0</v>
      </c>
      <c r="I18" s="69"/>
      <c r="J18" s="3"/>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row>
    <row r="19" spans="1:57" ht="21" customHeight="1">
      <c r="A19" s="51"/>
      <c r="B19" s="56"/>
      <c r="C19" s="251" t="s">
        <v>255</v>
      </c>
      <c r="D19" s="251"/>
      <c r="E19" s="251"/>
      <c r="F19" s="251"/>
      <c r="G19" s="251"/>
      <c r="H19" s="5"/>
      <c r="I19" s="69"/>
      <c r="J19" s="3"/>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row>
    <row r="20" spans="1:57" ht="22.5" customHeight="1" thickBot="1">
      <c r="A20" s="51"/>
      <c r="B20" s="198"/>
      <c r="C20" s="246"/>
      <c r="D20" s="246"/>
      <c r="E20" s="246"/>
      <c r="F20" s="246"/>
      <c r="G20" s="246"/>
      <c r="H20" s="246"/>
      <c r="I20" s="197"/>
      <c r="J20" s="3"/>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row>
    <row r="21" spans="1:57" s="75" customFormat="1" ht="16.5" customHeight="1">
      <c r="A21" s="51"/>
      <c r="B21" s="51"/>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row>
    <row r="22" spans="1:57" ht="15" customHeight="1">
      <c r="A22" s="51"/>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row>
    <row r="23" spans="1:57">
      <c r="A23" s="51"/>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row>
    <row r="24" spans="1:57">
      <c r="A24" s="51"/>
      <c r="B24" s="51"/>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row>
    <row r="25" spans="1:57">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row>
    <row r="26" spans="1:57">
      <c r="A26" s="51"/>
      <c r="B26" s="51"/>
      <c r="C26" s="51"/>
      <c r="D26" s="51"/>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row>
    <row r="27" spans="1:57">
      <c r="A27" s="51"/>
      <c r="B27" s="51"/>
      <c r="C27" s="51"/>
      <c r="D27" s="51"/>
      <c r="E27" s="51"/>
      <c r="F27" s="51"/>
      <c r="G27" s="51"/>
      <c r="H27" s="51"/>
      <c r="I27" s="66"/>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row>
    <row r="28" spans="1:57">
      <c r="A28" s="51"/>
      <c r="B28" s="51"/>
      <c r="C28" s="51"/>
      <c r="D28" s="51"/>
      <c r="E28" s="51"/>
      <c r="F28" s="51"/>
      <c r="G28" s="51"/>
      <c r="H28" s="51"/>
      <c r="I28" s="66"/>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51"/>
    </row>
    <row r="29" spans="1:57">
      <c r="A29" s="51"/>
      <c r="B29" s="51"/>
      <c r="C29" s="51"/>
      <c r="D29" s="51"/>
      <c r="E29" s="51"/>
      <c r="F29" s="51"/>
      <c r="G29" s="51"/>
      <c r="H29" s="51"/>
      <c r="I29" s="66"/>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row>
    <row r="30" spans="1:57">
      <c r="A30" s="51"/>
      <c r="B30" s="51"/>
      <c r="C30" s="51"/>
      <c r="D30" s="51"/>
      <c r="E30" s="51"/>
      <c r="F30" s="51"/>
      <c r="G30" s="51"/>
      <c r="H30" s="51"/>
      <c r="I30" s="66"/>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row>
    <row r="31" spans="1:57">
      <c r="A31" s="51"/>
      <c r="B31" s="51"/>
      <c r="C31" s="51"/>
      <c r="D31" s="51"/>
      <c r="E31" s="51"/>
      <c r="F31" s="51"/>
      <c r="G31" s="51"/>
      <c r="H31" s="51"/>
      <c r="I31" s="66"/>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row>
    <row r="32" spans="1:57">
      <c r="A32" s="51"/>
      <c r="B32" s="51"/>
      <c r="C32" s="51"/>
      <c r="D32" s="51"/>
      <c r="E32" s="51"/>
      <c r="F32" s="51"/>
      <c r="G32" s="51"/>
      <c r="H32" s="51"/>
      <c r="I32" s="66"/>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row>
    <row r="33" spans="1:55">
      <c r="A33" s="51"/>
      <c r="B33" s="51"/>
      <c r="C33" s="51"/>
      <c r="D33" s="51"/>
      <c r="E33" s="51"/>
      <c r="F33" s="51"/>
      <c r="G33" s="51"/>
      <c r="H33" s="51"/>
      <c r="I33" s="66"/>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row>
    <row r="34" spans="1:55">
      <c r="A34" s="51"/>
      <c r="B34" s="51"/>
      <c r="C34" s="51"/>
      <c r="D34" s="51"/>
      <c r="E34" s="51"/>
      <c r="F34" s="51"/>
      <c r="G34" s="51"/>
      <c r="H34" s="51"/>
      <c r="I34" s="66"/>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row>
    <row r="35" spans="1:55">
      <c r="A35" s="51"/>
      <c r="B35" s="51"/>
      <c r="C35" s="51"/>
      <c r="D35" s="51"/>
      <c r="E35" s="51"/>
      <c r="F35" s="51"/>
      <c r="G35" s="51"/>
      <c r="H35" s="51"/>
      <c r="I35" s="66"/>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row>
    <row r="36" spans="1:55">
      <c r="A36" s="51"/>
      <c r="B36" s="51"/>
      <c r="C36" s="51"/>
      <c r="D36" s="51"/>
      <c r="E36" s="51"/>
      <c r="F36" s="51"/>
      <c r="G36" s="51"/>
      <c r="H36" s="51"/>
      <c r="I36" s="66"/>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row>
    <row r="37" spans="1:55">
      <c r="A37" s="51"/>
      <c r="B37" s="51"/>
      <c r="C37" s="51"/>
      <c r="D37" s="51"/>
      <c r="E37" s="51"/>
      <c r="F37" s="51"/>
      <c r="G37" s="51"/>
      <c r="H37" s="51"/>
      <c r="I37" s="66"/>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row>
    <row r="38" spans="1:55">
      <c r="A38" s="51"/>
      <c r="B38" s="51"/>
      <c r="C38" s="51"/>
      <c r="D38" s="51"/>
      <c r="E38" s="51"/>
      <c r="F38" s="51"/>
      <c r="G38" s="51"/>
      <c r="H38" s="51"/>
      <c r="I38" s="66"/>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row>
    <row r="39" spans="1:55">
      <c r="A39" s="51"/>
      <c r="B39" s="51"/>
      <c r="C39" s="51"/>
      <c r="D39" s="51"/>
      <c r="E39" s="51"/>
      <c r="F39" s="51"/>
      <c r="G39" s="51"/>
      <c r="H39" s="51"/>
      <c r="I39" s="66"/>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row>
    <row r="40" spans="1:55">
      <c r="A40" s="51"/>
      <c r="B40" s="51"/>
      <c r="C40" s="51"/>
      <c r="D40" s="51"/>
      <c r="E40" s="51"/>
      <c r="F40" s="51"/>
      <c r="G40" s="51"/>
      <c r="H40" s="51"/>
      <c r="I40" s="66"/>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row>
    <row r="41" spans="1:55">
      <c r="A41" s="51"/>
      <c r="B41" s="51"/>
      <c r="C41" s="51"/>
      <c r="D41" s="51"/>
      <c r="E41" s="51"/>
      <c r="F41" s="51"/>
      <c r="G41" s="51"/>
      <c r="H41" s="51"/>
      <c r="I41" s="66"/>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row>
    <row r="42" spans="1:55">
      <c r="A42" s="51"/>
      <c r="B42" s="51"/>
      <c r="C42" s="51"/>
      <c r="D42" s="51"/>
      <c r="E42" s="51"/>
      <c r="F42" s="51"/>
      <c r="G42" s="51"/>
      <c r="H42" s="51"/>
      <c r="I42" s="66"/>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row>
    <row r="43" spans="1:55">
      <c r="A43" s="51"/>
      <c r="B43" s="51"/>
      <c r="C43" s="51"/>
      <c r="D43" s="51"/>
      <c r="E43" s="51"/>
      <c r="F43" s="51"/>
      <c r="G43" s="51"/>
      <c r="H43" s="51"/>
      <c r="I43" s="66"/>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row>
    <row r="44" spans="1:55">
      <c r="A44" s="51"/>
      <c r="B44" s="51"/>
      <c r="C44" s="51"/>
      <c r="D44" s="51"/>
      <c r="E44" s="51"/>
      <c r="F44" s="51"/>
      <c r="G44" s="51"/>
      <c r="H44" s="51"/>
      <c r="I44" s="66"/>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row>
    <row r="45" spans="1:55">
      <c r="A45" s="51"/>
      <c r="B45" s="51"/>
      <c r="C45" s="51"/>
      <c r="D45" s="51"/>
      <c r="E45" s="51"/>
      <c r="F45" s="51"/>
      <c r="G45" s="51"/>
      <c r="H45" s="51"/>
      <c r="I45" s="66"/>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row>
    <row r="46" spans="1:55">
      <c r="A46" s="51"/>
      <c r="B46" s="51"/>
      <c r="C46" s="51"/>
      <c r="D46" s="51"/>
      <c r="E46" s="51"/>
      <c r="F46" s="51"/>
      <c r="G46" s="51"/>
      <c r="H46" s="51"/>
      <c r="I46" s="66"/>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row>
    <row r="47" spans="1:55">
      <c r="A47" s="51"/>
      <c r="B47" s="51"/>
      <c r="C47" s="51"/>
      <c r="D47" s="51"/>
      <c r="E47" s="51"/>
      <c r="F47" s="51"/>
      <c r="G47" s="51"/>
      <c r="H47" s="51"/>
      <c r="I47" s="66"/>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row>
    <row r="48" spans="1:55">
      <c r="A48" s="51"/>
      <c r="B48" s="51"/>
      <c r="C48" s="51"/>
      <c r="D48" s="51"/>
      <c r="E48" s="51"/>
      <c r="F48" s="51"/>
      <c r="G48" s="51"/>
      <c r="H48" s="51"/>
      <c r="I48" s="66"/>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row>
    <row r="49" spans="1:55">
      <c r="A49" s="51"/>
      <c r="B49" s="51"/>
      <c r="C49" s="51"/>
      <c r="D49" s="51"/>
      <c r="E49" s="51"/>
      <c r="F49" s="51"/>
      <c r="G49" s="51"/>
      <c r="H49" s="51"/>
      <c r="I49" s="66"/>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row>
    <row r="50" spans="1:55">
      <c r="A50" s="51"/>
      <c r="B50" s="51"/>
      <c r="C50" s="51"/>
      <c r="D50" s="51"/>
      <c r="E50" s="51"/>
      <c r="F50" s="51"/>
      <c r="G50" s="51"/>
      <c r="H50" s="51"/>
      <c r="I50" s="66"/>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row>
    <row r="51" spans="1:55">
      <c r="A51" s="51"/>
      <c r="B51" s="51"/>
      <c r="C51" s="51"/>
      <c r="D51" s="51"/>
      <c r="E51" s="51"/>
      <c r="F51" s="51"/>
      <c r="G51" s="51"/>
      <c r="H51" s="51"/>
      <c r="I51" s="66"/>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row>
    <row r="52" spans="1:55">
      <c r="A52" s="51"/>
      <c r="B52" s="51"/>
      <c r="C52" s="51"/>
      <c r="D52" s="51"/>
      <c r="E52" s="51"/>
      <c r="F52" s="51"/>
      <c r="G52" s="51"/>
      <c r="H52" s="51"/>
      <c r="I52" s="66"/>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row>
    <row r="53" spans="1:55">
      <c r="A53" s="51"/>
      <c r="B53" s="51"/>
      <c r="C53" s="51"/>
      <c r="D53" s="51"/>
      <c r="E53" s="51"/>
      <c r="F53" s="51"/>
      <c r="G53" s="51"/>
      <c r="H53" s="51"/>
      <c r="I53" s="66"/>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row>
    <row r="54" spans="1:55">
      <c r="A54" s="51"/>
      <c r="B54" s="51"/>
      <c r="C54" s="51"/>
      <c r="D54" s="51"/>
      <c r="E54" s="51"/>
      <c r="F54" s="51"/>
      <c r="G54" s="51"/>
      <c r="H54" s="51"/>
      <c r="I54" s="66"/>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row>
    <row r="55" spans="1:55">
      <c r="A55" s="51"/>
      <c r="B55" s="51"/>
      <c r="C55" s="51"/>
      <c r="D55" s="51"/>
      <c r="E55" s="51"/>
      <c r="F55" s="51"/>
      <c r="G55" s="51"/>
      <c r="H55" s="51"/>
      <c r="I55" s="66"/>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row>
    <row r="56" spans="1:55">
      <c r="A56" s="51"/>
      <c r="B56" s="51"/>
      <c r="C56" s="51"/>
      <c r="D56" s="51"/>
      <c r="E56" s="51"/>
      <c r="F56" s="51"/>
      <c r="G56" s="51"/>
      <c r="H56" s="51"/>
      <c r="I56" s="66"/>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row>
    <row r="57" spans="1:55">
      <c r="A57" s="51"/>
      <c r="B57" s="51"/>
      <c r="C57" s="51"/>
      <c r="D57" s="51"/>
      <c r="E57" s="51"/>
      <c r="F57" s="51"/>
      <c r="G57" s="51"/>
      <c r="H57" s="51"/>
      <c r="I57" s="66"/>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row>
    <row r="58" spans="1:55">
      <c r="A58" s="51"/>
      <c r="B58" s="51"/>
      <c r="C58" s="51"/>
      <c r="D58" s="51"/>
      <c r="E58" s="51"/>
      <c r="F58" s="51"/>
      <c r="G58" s="51"/>
      <c r="H58" s="51"/>
      <c r="I58" s="66"/>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row>
    <row r="59" spans="1:55">
      <c r="A59" s="51"/>
      <c r="B59" s="51"/>
      <c r="C59" s="51"/>
      <c r="D59" s="51"/>
      <c r="E59" s="51"/>
      <c r="F59" s="51"/>
      <c r="G59" s="51"/>
      <c r="H59" s="51"/>
      <c r="I59" s="66"/>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row>
    <row r="60" spans="1:55">
      <c r="A60" s="51"/>
      <c r="B60" s="51"/>
      <c r="C60" s="51"/>
      <c r="D60" s="51"/>
      <c r="E60" s="51"/>
      <c r="F60" s="51"/>
      <c r="G60" s="51"/>
      <c r="H60" s="51"/>
      <c r="I60" s="66"/>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row>
    <row r="61" spans="1:55">
      <c r="A61" s="51"/>
      <c r="B61" s="51"/>
      <c r="C61" s="51"/>
      <c r="D61" s="51"/>
      <c r="E61" s="51"/>
      <c r="F61" s="51"/>
      <c r="G61" s="51"/>
      <c r="H61" s="51"/>
      <c r="I61" s="66"/>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row>
    <row r="62" spans="1:55">
      <c r="A62" s="51"/>
      <c r="B62" s="51"/>
      <c r="C62" s="51"/>
      <c r="D62" s="51"/>
      <c r="E62" s="51"/>
      <c r="F62" s="51"/>
      <c r="G62" s="51"/>
      <c r="H62" s="51"/>
      <c r="I62" s="66"/>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row>
    <row r="63" spans="1:55">
      <c r="A63" s="51"/>
      <c r="B63" s="51"/>
      <c r="C63" s="51"/>
      <c r="D63" s="51"/>
      <c r="E63" s="51"/>
      <c r="F63" s="51"/>
      <c r="G63" s="51"/>
      <c r="H63" s="51"/>
      <c r="I63" s="66"/>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row>
    <row r="64" spans="1:55">
      <c r="A64" s="51"/>
      <c r="B64" s="51"/>
      <c r="C64" s="51"/>
      <c r="D64" s="51"/>
      <c r="E64" s="51"/>
      <c r="F64" s="51"/>
      <c r="G64" s="51"/>
      <c r="H64" s="51"/>
      <c r="I64" s="66"/>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row>
    <row r="65" spans="1:55">
      <c r="A65" s="51"/>
      <c r="B65" s="51"/>
      <c r="C65" s="51"/>
      <c r="D65" s="51"/>
      <c r="E65" s="51"/>
      <c r="F65" s="51"/>
      <c r="G65" s="51"/>
      <c r="H65" s="51"/>
      <c r="I65" s="66"/>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row>
    <row r="66" spans="1:55">
      <c r="A66" s="51"/>
      <c r="B66" s="51"/>
      <c r="C66" s="51"/>
      <c r="D66" s="51"/>
      <c r="E66" s="51"/>
      <c r="F66" s="51"/>
      <c r="G66" s="51"/>
      <c r="H66" s="51"/>
      <c r="I66" s="66"/>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row>
    <row r="67" spans="1:55">
      <c r="A67" s="51"/>
      <c r="B67" s="51"/>
      <c r="C67" s="51"/>
      <c r="D67" s="51"/>
      <c r="E67" s="51"/>
      <c r="F67" s="51"/>
      <c r="G67" s="51"/>
      <c r="H67" s="51"/>
      <c r="I67" s="66"/>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row>
    <row r="68" spans="1:55">
      <c r="A68" s="51"/>
      <c r="B68" s="51"/>
      <c r="C68" s="51"/>
      <c r="D68" s="51"/>
      <c r="E68" s="51"/>
      <c r="F68" s="51"/>
      <c r="G68" s="51"/>
      <c r="H68" s="51"/>
      <c r="I68" s="66"/>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row>
    <row r="69" spans="1:55">
      <c r="A69" s="51"/>
      <c r="B69" s="51"/>
      <c r="C69" s="51"/>
      <c r="D69" s="51"/>
      <c r="E69" s="51"/>
      <c r="F69" s="51"/>
      <c r="G69" s="51"/>
      <c r="H69" s="51"/>
      <c r="I69" s="66"/>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row>
    <row r="70" spans="1:55">
      <c r="A70" s="51"/>
      <c r="B70" s="51"/>
      <c r="C70" s="51"/>
      <c r="D70" s="51"/>
      <c r="E70" s="51"/>
      <c r="F70" s="51"/>
      <c r="G70" s="51"/>
      <c r="H70" s="51"/>
      <c r="I70" s="66"/>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row>
    <row r="71" spans="1:55">
      <c r="A71" s="51"/>
      <c r="B71" s="51"/>
      <c r="C71" s="51"/>
      <c r="D71" s="51"/>
      <c r="E71" s="51"/>
      <c r="F71" s="51"/>
      <c r="G71" s="51"/>
      <c r="H71" s="51"/>
      <c r="I71" s="66"/>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row>
    <row r="72" spans="1:55">
      <c r="A72" s="51"/>
      <c r="B72" s="51"/>
      <c r="C72" s="51"/>
      <c r="D72" s="51"/>
      <c r="E72" s="51"/>
      <c r="F72" s="51"/>
      <c r="G72" s="51"/>
      <c r="H72" s="51"/>
      <c r="I72" s="66"/>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row>
    <row r="73" spans="1:55">
      <c r="A73" s="51"/>
      <c r="B73" s="51"/>
      <c r="C73" s="51"/>
      <c r="D73" s="51"/>
      <c r="E73" s="51"/>
      <c r="F73" s="51"/>
      <c r="G73" s="51"/>
      <c r="H73" s="51"/>
      <c r="I73" s="66"/>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row>
    <row r="74" spans="1:55">
      <c r="A74" s="51"/>
      <c r="B74" s="51"/>
      <c r="C74" s="51"/>
      <c r="D74" s="51"/>
      <c r="E74" s="51"/>
      <c r="F74" s="51"/>
      <c r="G74" s="51"/>
      <c r="H74" s="51"/>
      <c r="I74" s="66"/>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row>
    <row r="75" spans="1:55">
      <c r="A75" s="51"/>
      <c r="B75" s="51"/>
      <c r="C75" s="51"/>
      <c r="D75" s="51"/>
      <c r="E75" s="51"/>
      <c r="F75" s="51"/>
      <c r="G75" s="51"/>
      <c r="H75" s="51"/>
      <c r="I75" s="66"/>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row>
    <row r="76" spans="1:55">
      <c r="A76" s="51"/>
      <c r="B76" s="51"/>
      <c r="C76" s="51"/>
      <c r="D76" s="51"/>
      <c r="E76" s="51"/>
      <c r="F76" s="51"/>
      <c r="G76" s="51"/>
      <c r="H76" s="51"/>
      <c r="I76" s="66"/>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row>
    <row r="77" spans="1:55">
      <c r="A77" s="51"/>
      <c r="B77" s="51"/>
      <c r="C77" s="51"/>
      <c r="D77" s="51"/>
      <c r="E77" s="51"/>
      <c r="F77" s="51"/>
      <c r="G77" s="51"/>
      <c r="H77" s="51"/>
      <c r="I77" s="66"/>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row>
    <row r="78" spans="1:55">
      <c r="A78" s="51"/>
      <c r="B78" s="51"/>
      <c r="C78" s="51"/>
      <c r="D78" s="51"/>
      <c r="E78" s="51"/>
      <c r="F78" s="51"/>
      <c r="G78" s="51"/>
      <c r="H78" s="51"/>
      <c r="I78" s="66"/>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row>
    <row r="79" spans="1:55">
      <c r="A79" s="51"/>
      <c r="B79" s="51"/>
      <c r="C79" s="51"/>
      <c r="D79" s="51"/>
      <c r="E79" s="51"/>
      <c r="F79" s="51"/>
      <c r="G79" s="51"/>
      <c r="H79" s="51"/>
      <c r="I79" s="66"/>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row>
    <row r="80" spans="1:55">
      <c r="A80" s="51"/>
      <c r="B80" s="51"/>
      <c r="C80" s="51"/>
      <c r="D80" s="51"/>
      <c r="E80" s="51"/>
      <c r="F80" s="51"/>
      <c r="G80" s="51"/>
      <c r="H80" s="51"/>
      <c r="I80" s="66"/>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row>
    <row r="81" spans="1:55">
      <c r="A81" s="51"/>
      <c r="B81" s="51"/>
      <c r="C81" s="51"/>
      <c r="D81" s="51"/>
      <c r="E81" s="51"/>
      <c r="F81" s="51"/>
      <c r="G81" s="51"/>
      <c r="H81" s="51"/>
      <c r="I81" s="66"/>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row>
    <row r="82" spans="1:55">
      <c r="A82" s="51"/>
      <c r="B82" s="51"/>
      <c r="C82" s="51"/>
      <c r="D82" s="51"/>
      <c r="E82" s="51"/>
      <c r="F82" s="51"/>
      <c r="G82" s="51"/>
      <c r="H82" s="51"/>
      <c r="I82" s="66"/>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row>
    <row r="83" spans="1:55">
      <c r="A83" s="51"/>
      <c r="B83" s="51"/>
      <c r="C83" s="51"/>
      <c r="D83" s="51"/>
      <c r="E83" s="51"/>
      <c r="F83" s="51"/>
      <c r="G83" s="51"/>
      <c r="H83" s="51"/>
      <c r="I83" s="66"/>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row>
    <row r="84" spans="1:55">
      <c r="A84" s="51"/>
      <c r="B84" s="51"/>
      <c r="C84" s="51"/>
      <c r="D84" s="51"/>
      <c r="E84" s="51"/>
      <c r="F84" s="51"/>
      <c r="G84" s="51"/>
      <c r="H84" s="51"/>
      <c r="I84" s="66"/>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row>
    <row r="85" spans="1:55">
      <c r="A85" s="51"/>
      <c r="B85" s="51"/>
      <c r="C85" s="51"/>
      <c r="D85" s="51"/>
      <c r="E85" s="51"/>
      <c r="F85" s="51"/>
      <c r="G85" s="51"/>
      <c r="H85" s="51"/>
      <c r="I85" s="66"/>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row>
    <row r="86" spans="1:55">
      <c r="A86" s="51"/>
      <c r="B86" s="51"/>
      <c r="C86" s="51"/>
      <c r="D86" s="51"/>
      <c r="E86" s="51"/>
      <c r="F86" s="51"/>
      <c r="G86" s="51"/>
      <c r="H86" s="51"/>
      <c r="I86" s="66"/>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row>
    <row r="87" spans="1:55">
      <c r="A87" s="51"/>
      <c r="B87" s="51"/>
      <c r="C87" s="51"/>
      <c r="D87" s="51"/>
      <c r="E87" s="51"/>
      <c r="F87" s="51"/>
      <c r="G87" s="51"/>
      <c r="H87" s="51"/>
      <c r="I87" s="66"/>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row>
    <row r="88" spans="1:55">
      <c r="A88" s="51"/>
      <c r="B88" s="51"/>
      <c r="C88" s="51"/>
      <c r="D88" s="51"/>
      <c r="E88" s="51"/>
      <c r="F88" s="51"/>
      <c r="G88" s="51"/>
      <c r="H88" s="51"/>
      <c r="I88" s="66"/>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row>
    <row r="89" spans="1:55">
      <c r="A89" s="51"/>
      <c r="B89" s="51"/>
      <c r="C89" s="51"/>
      <c r="D89" s="51"/>
      <c r="E89" s="51"/>
      <c r="F89" s="51"/>
      <c r="G89" s="51"/>
      <c r="H89" s="51"/>
      <c r="I89" s="66"/>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row>
    <row r="90" spans="1:55">
      <c r="A90" s="51"/>
      <c r="B90" s="51"/>
      <c r="C90" s="51"/>
      <c r="D90" s="51"/>
      <c r="E90" s="51"/>
      <c r="F90" s="51"/>
      <c r="G90" s="51"/>
      <c r="H90" s="51"/>
      <c r="I90" s="66"/>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row>
    <row r="91" spans="1:55">
      <c r="A91" s="51"/>
      <c r="B91" s="51"/>
      <c r="C91" s="51"/>
      <c r="D91" s="51"/>
      <c r="E91" s="51"/>
      <c r="F91" s="51"/>
      <c r="G91" s="51"/>
      <c r="H91" s="51"/>
      <c r="I91" s="66"/>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row>
    <row r="92" spans="1:55">
      <c r="A92" s="51"/>
      <c r="B92" s="51"/>
      <c r="C92" s="51"/>
      <c r="D92" s="51"/>
      <c r="E92" s="51"/>
      <c r="F92" s="51"/>
      <c r="G92" s="51"/>
      <c r="H92" s="51"/>
      <c r="I92" s="66"/>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row>
    <row r="93" spans="1:55">
      <c r="A93" s="51"/>
      <c r="B93" s="51"/>
      <c r="C93" s="51"/>
      <c r="D93" s="51"/>
      <c r="E93" s="51"/>
      <c r="F93" s="51"/>
      <c r="G93" s="51"/>
      <c r="H93" s="51"/>
      <c r="I93" s="66"/>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row>
    <row r="94" spans="1:55">
      <c r="A94" s="51"/>
      <c r="B94" s="51"/>
      <c r="C94" s="51"/>
      <c r="D94" s="51"/>
      <c r="E94" s="51"/>
      <c r="F94" s="51"/>
      <c r="G94" s="51"/>
      <c r="H94" s="51"/>
      <c r="I94" s="66"/>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row>
    <row r="95" spans="1:55">
      <c r="A95" s="51"/>
      <c r="B95" s="51"/>
      <c r="C95" s="51"/>
      <c r="D95" s="51"/>
      <c r="E95" s="51"/>
      <c r="F95" s="51"/>
      <c r="G95" s="51"/>
      <c r="H95" s="51"/>
      <c r="I95" s="66"/>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row>
    <row r="96" spans="1:55">
      <c r="A96" s="51"/>
      <c r="B96" s="51"/>
      <c r="C96" s="51"/>
      <c r="D96" s="51"/>
      <c r="E96" s="51"/>
      <c r="F96" s="51"/>
      <c r="G96" s="51"/>
      <c r="H96" s="51"/>
      <c r="I96" s="66"/>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row>
    <row r="97" spans="1:55">
      <c r="A97" s="51"/>
      <c r="B97" s="51"/>
      <c r="C97" s="51"/>
      <c r="D97" s="51"/>
      <c r="E97" s="51"/>
      <c r="F97" s="51"/>
      <c r="I97" s="66"/>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row>
    <row r="98" spans="1:55">
      <c r="A98" s="51"/>
      <c r="I98" s="66"/>
      <c r="J98" s="51"/>
      <c r="K98" s="51"/>
      <c r="L98" s="51"/>
      <c r="M98" s="51"/>
      <c r="N98" s="51"/>
      <c r="O98" s="51"/>
      <c r="P98" s="51"/>
      <c r="Q98" s="51"/>
      <c r="R98" s="51"/>
      <c r="S98" s="51"/>
      <c r="T98" s="51"/>
      <c r="U98" s="51"/>
      <c r="V98" s="51"/>
      <c r="W98" s="51"/>
      <c r="X98" s="51"/>
      <c r="Y98" s="51"/>
      <c r="Z98" s="51"/>
      <c r="AA98" s="51" t="s">
        <v>9</v>
      </c>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row>
  </sheetData>
  <sheetProtection password="C730" sheet="1" objects="1" selectLockedCells="1"/>
  <mergeCells count="22">
    <mergeCell ref="C20:H20"/>
    <mergeCell ref="C18:G18"/>
    <mergeCell ref="C15:G15"/>
    <mergeCell ref="C12:D12"/>
    <mergeCell ref="C19:G19"/>
    <mergeCell ref="C17:G17"/>
    <mergeCell ref="C7:G7"/>
    <mergeCell ref="C2:H2"/>
    <mergeCell ref="K9:K14"/>
    <mergeCell ref="C10:D10"/>
    <mergeCell ref="E10:G10"/>
    <mergeCell ref="C11:D11"/>
    <mergeCell ref="E11:G11"/>
    <mergeCell ref="C3:H3"/>
    <mergeCell ref="C4:H4"/>
    <mergeCell ref="C9:G9"/>
    <mergeCell ref="C6:G6"/>
    <mergeCell ref="C13:D13"/>
    <mergeCell ref="E13:G13"/>
    <mergeCell ref="E12:G12"/>
    <mergeCell ref="C14:D14"/>
    <mergeCell ref="E14:G14"/>
  </mergeCells>
  <conditionalFormatting sqref="H6">
    <cfRule type="expression" dxfId="21" priority="25">
      <formula>$I$6=3</formula>
    </cfRule>
    <cfRule type="expression" dxfId="20" priority="32">
      <formula>$I$6=2</formula>
    </cfRule>
    <cfRule type="expression" dxfId="19" priority="33">
      <formula>$I$6=1</formula>
    </cfRule>
  </conditionalFormatting>
  <conditionalFormatting sqref="H7">
    <cfRule type="expression" dxfId="18" priority="30">
      <formula>$I$7=2</formula>
    </cfRule>
    <cfRule type="expression" dxfId="17" priority="31">
      <formula>$I$7=1</formula>
    </cfRule>
  </conditionalFormatting>
  <conditionalFormatting sqref="H17">
    <cfRule type="cellIs" dxfId="16" priority="15" operator="greaterThan">
      <formula>0</formula>
    </cfRule>
    <cfRule type="cellIs" dxfId="15" priority="16" operator="equal">
      <formula>0</formula>
    </cfRule>
  </conditionalFormatting>
  <conditionalFormatting sqref="H18">
    <cfRule type="cellIs" dxfId="14" priority="1" operator="greaterThan">
      <formula>0</formula>
    </cfRule>
    <cfRule type="cellIs" dxfId="13" priority="2" operator="equal">
      <formula>0</formula>
    </cfRule>
  </conditionalFormatting>
  <dataValidations disablePrompts="1" count="1">
    <dataValidation type="decimal" operator="notEqual" allowBlank="1" showInputMessage="1" showErrorMessage="1" error="Bitte Dezimalzahl größer 0 eingeben. eingeben" sqref="H17">
      <formula1>0</formula1>
    </dataValidation>
  </dataValidations>
  <printOptions gridLines="1"/>
  <pageMargins left="0.70866141732283472" right="0.70866141732283472" top="0.78740157480314965" bottom="0.78740157480314965" header="0.31496062992125984" footer="0.31496062992125984"/>
  <pageSetup paperSize="9" scale="60" orientation="portrait" r:id="rId1"/>
  <headerFooter>
    <oddFooter>&amp;L&amp;D&amp;R&amp;P/&amp;N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0</xdr:colOff>
                    <xdr:row>6</xdr:row>
                    <xdr:rowOff>0</xdr:rowOff>
                  </from>
                  <to>
                    <xdr:col>8</xdr:col>
                    <xdr:colOff>0</xdr:colOff>
                    <xdr:row>6</xdr:row>
                    <xdr:rowOff>238125</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5</xdr:row>
                    <xdr:rowOff>0</xdr:rowOff>
                  </from>
                  <to>
                    <xdr:col>8</xdr:col>
                    <xdr:colOff>0</xdr:colOff>
                    <xdr:row>5</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34"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I6</xm:sqref>
        </x14:conditionalFormatting>
        <x14:conditionalFormatting xmlns:xm="http://schemas.microsoft.com/office/excel/2006/main">
          <x14:cfRule type="iconSet" priority="29"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H102"/>
  <sheetViews>
    <sheetView showRowColHeaders="0" zoomScaleNormal="100" workbookViewId="0">
      <selection activeCell="C56" sqref="C56"/>
    </sheetView>
  </sheetViews>
  <sheetFormatPr baseColWidth="10" defaultColWidth="27.28515625" defaultRowHeight="12.75"/>
  <cols>
    <col min="1" max="1" width="55.7109375" style="82" customWidth="1"/>
    <col min="2" max="2" width="150.7109375" style="86" customWidth="1"/>
    <col min="3" max="3" width="31.5703125" style="191" customWidth="1"/>
    <col min="4" max="4" width="13.42578125" style="93" customWidth="1"/>
    <col min="5" max="16384" width="27.28515625" style="80"/>
  </cols>
  <sheetData>
    <row r="1" spans="1:5" s="77" customFormat="1" ht="22.5" customHeight="1" thickBot="1">
      <c r="A1" s="255" t="s">
        <v>261</v>
      </c>
      <c r="B1" s="256"/>
      <c r="C1" s="182" t="s">
        <v>72</v>
      </c>
      <c r="D1" s="87"/>
      <c r="E1" s="76"/>
    </row>
    <row r="2" spans="1:5" s="78" customFormat="1" ht="67.5" customHeight="1" thickBot="1">
      <c r="A2" s="257" t="s">
        <v>263</v>
      </c>
      <c r="B2" s="258"/>
      <c r="C2" s="180">
        <f>C4+C11+C65+C93+C97</f>
        <v>0</v>
      </c>
      <c r="D2" s="181"/>
    </row>
    <row r="3" spans="1:5" s="78" customFormat="1" ht="24.95" customHeight="1" thickBot="1">
      <c r="A3" s="262" t="s">
        <v>113</v>
      </c>
      <c r="B3" s="263"/>
      <c r="C3" s="183" t="s">
        <v>262</v>
      </c>
      <c r="D3" s="88"/>
    </row>
    <row r="4" spans="1:5" s="78" customFormat="1" ht="24.95" customHeight="1">
      <c r="A4" s="264" t="s">
        <v>114</v>
      </c>
      <c r="B4" s="265"/>
      <c r="C4" s="72">
        <f>SUM(C6:C10)</f>
        <v>0</v>
      </c>
      <c r="D4" s="88"/>
    </row>
    <row r="5" spans="1:5" s="78" customFormat="1" ht="24.95" customHeight="1">
      <c r="A5" s="259" t="s">
        <v>164</v>
      </c>
      <c r="B5" s="260"/>
      <c r="C5" s="184"/>
      <c r="D5" s="88"/>
    </row>
    <row r="6" spans="1:5" s="79" customFormat="1" ht="12.75" customHeight="1">
      <c r="A6" s="45" t="s">
        <v>75</v>
      </c>
      <c r="B6" s="57" t="s">
        <v>76</v>
      </c>
      <c r="C6" s="185"/>
      <c r="D6" s="89"/>
    </row>
    <row r="7" spans="1:5" s="79" customFormat="1" ht="12.75" customHeight="1">
      <c r="A7" s="46" t="s">
        <v>77</v>
      </c>
      <c r="B7" s="58" t="s">
        <v>214</v>
      </c>
      <c r="C7" s="186"/>
      <c r="D7" s="89"/>
    </row>
    <row r="8" spans="1:5" s="79" customFormat="1" ht="12.75" customHeight="1">
      <c r="A8" s="46" t="s">
        <v>78</v>
      </c>
      <c r="B8" s="59" t="s">
        <v>79</v>
      </c>
      <c r="C8" s="186"/>
      <c r="D8" s="89"/>
    </row>
    <row r="9" spans="1:5" s="79" customFormat="1" ht="12.75" customHeight="1">
      <c r="A9" s="47" t="s">
        <v>80</v>
      </c>
      <c r="B9" s="58" t="s">
        <v>81</v>
      </c>
      <c r="C9" s="186"/>
      <c r="D9" s="89"/>
    </row>
    <row r="10" spans="1:5" s="79" customFormat="1" ht="12.75" customHeight="1">
      <c r="A10" s="46" t="s">
        <v>82</v>
      </c>
      <c r="B10" s="58" t="s">
        <v>83</v>
      </c>
      <c r="C10" s="187"/>
      <c r="D10" s="90"/>
    </row>
    <row r="11" spans="1:5" s="78" customFormat="1" ht="24.95" customHeight="1">
      <c r="A11" s="264" t="s">
        <v>115</v>
      </c>
      <c r="B11" s="265"/>
      <c r="C11" s="72">
        <f>SUM(C13:C16)+SUM(C18:C24)+SUM(C26:C32)+SUM(C34:C40)+SUM(C42:C47)+SUM(C49:C52)+SUM(C54+C56)+SUM(C58:C64)</f>
        <v>0</v>
      </c>
      <c r="D11" s="88"/>
    </row>
    <row r="12" spans="1:5" s="78" customFormat="1" ht="24.95" customHeight="1">
      <c r="A12" s="259" t="s">
        <v>165</v>
      </c>
      <c r="B12" s="260"/>
      <c r="C12" s="184"/>
      <c r="D12" s="88"/>
    </row>
    <row r="13" spans="1:5" s="79" customFormat="1" ht="24" customHeight="1">
      <c r="A13" s="45" t="s">
        <v>84</v>
      </c>
      <c r="B13" s="60" t="s">
        <v>85</v>
      </c>
      <c r="C13" s="188"/>
      <c r="D13" s="89"/>
    </row>
    <row r="14" spans="1:5" s="79" customFormat="1" ht="24" customHeight="1">
      <c r="A14" s="46" t="s">
        <v>86</v>
      </c>
      <c r="B14" s="58" t="s">
        <v>87</v>
      </c>
      <c r="C14" s="186"/>
      <c r="D14" s="89"/>
    </row>
    <row r="15" spans="1:5" s="79" customFormat="1" ht="12.75" customHeight="1">
      <c r="A15" s="46" t="s">
        <v>88</v>
      </c>
      <c r="B15" s="59" t="s">
        <v>89</v>
      </c>
      <c r="C15" s="186"/>
      <c r="D15" s="89"/>
    </row>
    <row r="16" spans="1:5" s="79" customFormat="1" ht="12.75" customHeight="1">
      <c r="A16" s="46" t="s">
        <v>203</v>
      </c>
      <c r="B16" s="59" t="s">
        <v>116</v>
      </c>
      <c r="C16" s="189"/>
      <c r="D16" s="90">
        <f>SUM(C13:C15)/100*5</f>
        <v>0</v>
      </c>
    </row>
    <row r="17" spans="1:4" s="78" customFormat="1" ht="24.95" customHeight="1">
      <c r="A17" s="259" t="s">
        <v>166</v>
      </c>
      <c r="B17" s="260"/>
      <c r="C17" s="184"/>
      <c r="D17" s="88"/>
    </row>
    <row r="18" spans="1:4" s="79" customFormat="1" ht="12.75" customHeight="1">
      <c r="A18" s="46" t="s">
        <v>90</v>
      </c>
      <c r="B18" s="58" t="s">
        <v>91</v>
      </c>
      <c r="C18" s="186"/>
      <c r="D18" s="89"/>
    </row>
    <row r="19" spans="1:4" s="79" customFormat="1" ht="12.75" customHeight="1">
      <c r="A19" s="47" t="s">
        <v>92</v>
      </c>
      <c r="B19" s="59" t="s">
        <v>93</v>
      </c>
      <c r="C19" s="186"/>
      <c r="D19" s="89"/>
    </row>
    <row r="20" spans="1:4" s="79" customFormat="1" ht="12.75" customHeight="1">
      <c r="A20" s="46" t="s">
        <v>94</v>
      </c>
      <c r="B20" s="59" t="s">
        <v>239</v>
      </c>
      <c r="C20" s="186"/>
      <c r="D20" s="89"/>
    </row>
    <row r="21" spans="1:4" s="79" customFormat="1" ht="24" customHeight="1">
      <c r="A21" s="48" t="s">
        <v>95</v>
      </c>
      <c r="B21" s="58" t="s">
        <v>96</v>
      </c>
      <c r="C21" s="186"/>
      <c r="D21" s="89"/>
    </row>
    <row r="22" spans="1:4" s="79" customFormat="1" ht="24" customHeight="1">
      <c r="A22" s="48" t="s">
        <v>97</v>
      </c>
      <c r="B22" s="58" t="s">
        <v>98</v>
      </c>
      <c r="C22" s="186"/>
      <c r="D22" s="89"/>
    </row>
    <row r="23" spans="1:4" s="79" customFormat="1" ht="12.75" customHeight="1">
      <c r="A23" s="49" t="s">
        <v>99</v>
      </c>
      <c r="B23" s="58" t="s">
        <v>100</v>
      </c>
      <c r="C23" s="186"/>
      <c r="D23" s="89"/>
    </row>
    <row r="24" spans="1:4" s="79" customFormat="1" ht="12.75" customHeight="1">
      <c r="A24" s="46" t="s">
        <v>101</v>
      </c>
      <c r="B24" s="59" t="s">
        <v>117</v>
      </c>
      <c r="C24" s="189"/>
      <c r="D24" s="91">
        <f>SUM(C18:C23)/100*5</f>
        <v>0</v>
      </c>
    </row>
    <row r="25" spans="1:4" s="78" customFormat="1" ht="24.95" customHeight="1">
      <c r="A25" s="259" t="s">
        <v>163</v>
      </c>
      <c r="B25" s="260"/>
      <c r="C25" s="184"/>
      <c r="D25" s="88"/>
    </row>
    <row r="26" spans="1:4" s="79" customFormat="1" ht="12.6" customHeight="1">
      <c r="A26" s="49" t="s">
        <v>102</v>
      </c>
      <c r="B26" s="61" t="s">
        <v>103</v>
      </c>
      <c r="C26" s="186"/>
      <c r="D26" s="89"/>
    </row>
    <row r="27" spans="1:4" s="79" customFormat="1" ht="24" customHeight="1">
      <c r="A27" s="46" t="s">
        <v>104</v>
      </c>
      <c r="B27" s="58" t="s">
        <v>107</v>
      </c>
      <c r="C27" s="186"/>
      <c r="D27" s="89"/>
    </row>
    <row r="28" spans="1:4" s="79" customFormat="1" ht="12.75" customHeight="1">
      <c r="A28" s="46" t="s">
        <v>105</v>
      </c>
      <c r="B28" s="59" t="s">
        <v>106</v>
      </c>
      <c r="C28" s="186"/>
      <c r="D28" s="89"/>
    </row>
    <row r="29" spans="1:4" s="79" customFormat="1" ht="12.75" customHeight="1">
      <c r="A29" s="46" t="s">
        <v>108</v>
      </c>
      <c r="B29" s="58" t="s">
        <v>215</v>
      </c>
      <c r="C29" s="186"/>
      <c r="D29" s="89"/>
    </row>
    <row r="30" spans="1:4" s="79" customFormat="1" ht="26.1" customHeight="1">
      <c r="A30" s="47" t="s">
        <v>109</v>
      </c>
      <c r="B30" s="58" t="s">
        <v>216</v>
      </c>
      <c r="C30" s="186"/>
      <c r="D30" s="89"/>
    </row>
    <row r="31" spans="1:4" s="79" customFormat="1" ht="24" customHeight="1">
      <c r="A31" s="47" t="s">
        <v>110</v>
      </c>
      <c r="B31" s="58" t="s">
        <v>219</v>
      </c>
      <c r="C31" s="186"/>
      <c r="D31" s="89"/>
    </row>
    <row r="32" spans="1:4" s="79" customFormat="1" ht="12.75" customHeight="1">
      <c r="A32" s="47" t="s">
        <v>111</v>
      </c>
      <c r="B32" s="58" t="s">
        <v>112</v>
      </c>
      <c r="C32" s="186"/>
      <c r="D32" s="92"/>
    </row>
    <row r="33" spans="1:4" s="78" customFormat="1" ht="24.95" customHeight="1">
      <c r="A33" s="259" t="s">
        <v>171</v>
      </c>
      <c r="B33" s="260"/>
      <c r="C33" s="184"/>
      <c r="D33" s="88"/>
    </row>
    <row r="34" spans="1:4" s="81" customFormat="1" ht="12.75" customHeight="1">
      <c r="A34" s="47" t="s">
        <v>172</v>
      </c>
      <c r="B34" s="58" t="s">
        <v>173</v>
      </c>
      <c r="C34" s="195"/>
      <c r="D34" s="93"/>
    </row>
    <row r="35" spans="1:4" s="81" customFormat="1" ht="24" customHeight="1">
      <c r="A35" s="47" t="s">
        <v>174</v>
      </c>
      <c r="B35" s="58" t="s">
        <v>175</v>
      </c>
      <c r="C35" s="195"/>
      <c r="D35" s="93"/>
    </row>
    <row r="36" spans="1:4" s="81" customFormat="1" ht="12.75" customHeight="1">
      <c r="A36" s="47" t="s">
        <v>176</v>
      </c>
      <c r="B36" s="58" t="s">
        <v>177</v>
      </c>
      <c r="C36" s="195"/>
      <c r="D36" s="93"/>
    </row>
    <row r="37" spans="1:4" s="81" customFormat="1" ht="12.75" customHeight="1">
      <c r="A37" s="47" t="s">
        <v>178</v>
      </c>
      <c r="B37" s="58" t="s">
        <v>220</v>
      </c>
      <c r="C37" s="195"/>
      <c r="D37" s="94"/>
    </row>
    <row r="38" spans="1:4" s="81" customFormat="1" ht="24" customHeight="1">
      <c r="A38" s="47" t="s">
        <v>179</v>
      </c>
      <c r="B38" s="58" t="s">
        <v>236</v>
      </c>
      <c r="C38" s="195"/>
      <c r="D38" s="93"/>
    </row>
    <row r="39" spans="1:4" s="81" customFormat="1" ht="24" customHeight="1">
      <c r="A39" s="47" t="s">
        <v>180</v>
      </c>
      <c r="B39" s="58" t="s">
        <v>181</v>
      </c>
      <c r="C39" s="195"/>
      <c r="D39" s="93"/>
    </row>
    <row r="40" spans="1:4" s="81" customFormat="1" ht="13.5" customHeight="1">
      <c r="A40" s="47" t="s">
        <v>182</v>
      </c>
      <c r="B40" s="58" t="s">
        <v>248</v>
      </c>
      <c r="C40" s="189"/>
      <c r="D40" s="92">
        <f>SUM(C34:C39)/100*5</f>
        <v>0</v>
      </c>
    </row>
    <row r="41" spans="1:4" s="78" customFormat="1" ht="24.95" customHeight="1">
      <c r="A41" s="259" t="s">
        <v>250</v>
      </c>
      <c r="B41" s="260"/>
      <c r="C41" s="184"/>
      <c r="D41" s="88"/>
    </row>
    <row r="42" spans="1:4" s="81" customFormat="1" ht="24" customHeight="1">
      <c r="A42" s="47" t="s">
        <v>183</v>
      </c>
      <c r="B42" s="58" t="s">
        <v>184</v>
      </c>
      <c r="C42" s="195"/>
      <c r="D42" s="93"/>
    </row>
    <row r="43" spans="1:4" s="81" customFormat="1" ht="12.75" customHeight="1">
      <c r="A43" s="47" t="s">
        <v>185</v>
      </c>
      <c r="B43" s="58" t="s">
        <v>233</v>
      </c>
      <c r="C43" s="195"/>
      <c r="D43" s="95"/>
    </row>
    <row r="44" spans="1:4" s="81" customFormat="1" ht="24" customHeight="1">
      <c r="A44" s="47" t="s">
        <v>186</v>
      </c>
      <c r="B44" s="58" t="s">
        <v>264</v>
      </c>
      <c r="C44" s="195"/>
      <c r="D44" s="93"/>
    </row>
    <row r="45" spans="1:4" s="81" customFormat="1" ht="12.75" customHeight="1">
      <c r="A45" s="47" t="s">
        <v>187</v>
      </c>
      <c r="B45" s="58" t="s">
        <v>188</v>
      </c>
      <c r="C45" s="195"/>
      <c r="D45" s="93"/>
    </row>
    <row r="46" spans="1:4" s="81" customFormat="1" ht="12.75" customHeight="1">
      <c r="A46" s="47" t="s">
        <v>189</v>
      </c>
      <c r="B46" s="58" t="s">
        <v>190</v>
      </c>
      <c r="C46" s="195"/>
      <c r="D46" s="93"/>
    </row>
    <row r="47" spans="1:4" s="81" customFormat="1" ht="12.75" customHeight="1">
      <c r="A47" s="47" t="s">
        <v>191</v>
      </c>
      <c r="B47" s="58" t="s">
        <v>244</v>
      </c>
      <c r="C47" s="189"/>
      <c r="D47" s="92">
        <f>SUM(C42:C46)/100*5</f>
        <v>0</v>
      </c>
    </row>
    <row r="48" spans="1:4" s="78" customFormat="1" ht="24.95" customHeight="1">
      <c r="A48" s="259" t="s">
        <v>192</v>
      </c>
      <c r="B48" s="260"/>
      <c r="C48" s="184"/>
      <c r="D48" s="88"/>
    </row>
    <row r="49" spans="1:5" s="81" customFormat="1" ht="24" customHeight="1">
      <c r="A49" s="47" t="s">
        <v>193</v>
      </c>
      <c r="B49" s="58" t="s">
        <v>270</v>
      </c>
      <c r="C49" s="195"/>
      <c r="D49" s="94"/>
    </row>
    <row r="50" spans="1:5" s="81" customFormat="1" ht="24" customHeight="1">
      <c r="A50" s="46" t="s">
        <v>118</v>
      </c>
      <c r="B50" s="61" t="s">
        <v>235</v>
      </c>
      <c r="C50" s="195"/>
      <c r="D50" s="93"/>
    </row>
    <row r="51" spans="1:5" s="81" customFormat="1" ht="12.75" customHeight="1">
      <c r="A51" s="46" t="s">
        <v>119</v>
      </c>
      <c r="B51" s="61" t="s">
        <v>121</v>
      </c>
      <c r="C51" s="195"/>
      <c r="D51" s="93"/>
    </row>
    <row r="52" spans="1:5" s="81" customFormat="1" ht="12.75" customHeight="1">
      <c r="A52" s="46" t="s">
        <v>120</v>
      </c>
      <c r="B52" s="61" t="s">
        <v>245</v>
      </c>
      <c r="C52" s="189"/>
      <c r="D52" s="92">
        <f>SUM(C49:C51)/100*5</f>
        <v>0</v>
      </c>
    </row>
    <row r="53" spans="1:5" s="78" customFormat="1" ht="24.95" customHeight="1">
      <c r="A53" s="259" t="s">
        <v>234</v>
      </c>
      <c r="B53" s="267"/>
      <c r="C53" s="184"/>
      <c r="D53" s="88"/>
    </row>
    <row r="54" spans="1:5" s="78" customFormat="1" ht="12.95" customHeight="1">
      <c r="A54" s="73" t="s">
        <v>243</v>
      </c>
      <c r="B54" s="100" t="s">
        <v>265</v>
      </c>
      <c r="C54" s="190"/>
      <c r="D54" s="94"/>
      <c r="E54" s="81"/>
    </row>
    <row r="55" spans="1:5" s="78" customFormat="1" ht="24.95" customHeight="1">
      <c r="A55" s="259" t="s">
        <v>282</v>
      </c>
      <c r="B55" s="261"/>
      <c r="C55" s="184"/>
      <c r="D55" s="94"/>
      <c r="E55" s="81"/>
    </row>
    <row r="56" spans="1:5" ht="48" customHeight="1">
      <c r="A56" s="49" t="s">
        <v>122</v>
      </c>
      <c r="B56" s="61" t="s">
        <v>271</v>
      </c>
      <c r="C56" s="190"/>
      <c r="D56" s="94"/>
      <c r="E56" s="81"/>
    </row>
    <row r="57" spans="1:5" s="78" customFormat="1" ht="24.95" customHeight="1">
      <c r="A57" s="259" t="s">
        <v>167</v>
      </c>
      <c r="B57" s="260"/>
      <c r="C57" s="184"/>
      <c r="D57" s="88"/>
    </row>
    <row r="58" spans="1:5" ht="36" customHeight="1">
      <c r="A58" s="46" t="s">
        <v>123</v>
      </c>
      <c r="B58" s="61" t="s">
        <v>217</v>
      </c>
      <c r="C58" s="190"/>
    </row>
    <row r="59" spans="1:5" ht="12.75" customHeight="1">
      <c r="A59" s="46" t="s">
        <v>124</v>
      </c>
      <c r="B59" s="62" t="s">
        <v>125</v>
      </c>
      <c r="C59" s="190"/>
    </row>
    <row r="60" spans="1:5" ht="12.75" customHeight="1">
      <c r="A60" s="46" t="s">
        <v>126</v>
      </c>
      <c r="B60" s="61" t="s">
        <v>127</v>
      </c>
      <c r="C60" s="190"/>
    </row>
    <row r="61" spans="1:5" ht="12.75" customHeight="1">
      <c r="A61" s="46" t="s">
        <v>128</v>
      </c>
      <c r="B61" s="61" t="s">
        <v>129</v>
      </c>
      <c r="C61" s="190"/>
    </row>
    <row r="62" spans="1:5" ht="24" customHeight="1">
      <c r="A62" s="46" t="s">
        <v>130</v>
      </c>
      <c r="B62" s="61" t="s">
        <v>131</v>
      </c>
      <c r="C62" s="190"/>
    </row>
    <row r="63" spans="1:5" ht="36" customHeight="1">
      <c r="A63" s="46" t="s">
        <v>132</v>
      </c>
      <c r="B63" s="61" t="s">
        <v>221</v>
      </c>
      <c r="C63" s="190"/>
    </row>
    <row r="64" spans="1:5" ht="26.25" customHeight="1">
      <c r="A64" s="46" t="s">
        <v>133</v>
      </c>
      <c r="B64" s="61" t="s">
        <v>249</v>
      </c>
      <c r="C64" s="189"/>
      <c r="D64" s="92">
        <f>SUM(C58:C63)/100*5</f>
        <v>0</v>
      </c>
    </row>
    <row r="65" spans="1:8" s="78" customFormat="1" ht="24.95" customHeight="1">
      <c r="A65" s="264" t="s">
        <v>134</v>
      </c>
      <c r="B65" s="265"/>
      <c r="C65" s="72">
        <f>SUM(C67:C68)+SUM(C70:C72)+C74+SUM(C76:C77)+SUM(C79:C84)+SUM(C86:C92)</f>
        <v>0</v>
      </c>
      <c r="D65" s="88"/>
    </row>
    <row r="66" spans="1:8" s="83" customFormat="1" ht="24.95" customHeight="1">
      <c r="A66" s="259" t="s">
        <v>272</v>
      </c>
      <c r="B66" s="266"/>
      <c r="C66" s="184"/>
      <c r="D66" s="93"/>
      <c r="E66" s="80"/>
      <c r="F66" s="80"/>
      <c r="G66" s="80"/>
      <c r="H66" s="80"/>
    </row>
    <row r="67" spans="1:8" s="83" customFormat="1" ht="12.4" customHeight="1">
      <c r="A67" s="46" t="s">
        <v>240</v>
      </c>
      <c r="B67" s="61" t="s">
        <v>242</v>
      </c>
      <c r="C67" s="190"/>
      <c r="D67" s="93"/>
      <c r="E67" s="80"/>
      <c r="F67" s="80"/>
      <c r="G67" s="80"/>
      <c r="H67" s="80"/>
    </row>
    <row r="68" spans="1:8" s="83" customFormat="1" ht="12.75" customHeight="1">
      <c r="A68" s="46" t="s">
        <v>202</v>
      </c>
      <c r="B68" s="62" t="s">
        <v>218</v>
      </c>
      <c r="C68" s="189"/>
      <c r="D68" s="92">
        <f>SUM(C67)/100*5</f>
        <v>0</v>
      </c>
      <c r="E68" s="80"/>
      <c r="F68" s="80"/>
      <c r="G68" s="80"/>
      <c r="H68" s="80"/>
    </row>
    <row r="69" spans="1:8" s="84" customFormat="1" ht="24.95" customHeight="1">
      <c r="A69" s="259" t="s">
        <v>237</v>
      </c>
      <c r="B69" s="266"/>
      <c r="C69" s="184"/>
      <c r="D69" s="96"/>
      <c r="E69" s="82"/>
      <c r="F69" s="82"/>
      <c r="G69" s="82"/>
      <c r="H69" s="82"/>
    </row>
    <row r="70" spans="1:8" s="83" customFormat="1" ht="12.75" customHeight="1">
      <c r="A70" s="46" t="s">
        <v>135</v>
      </c>
      <c r="B70" s="62" t="s">
        <v>136</v>
      </c>
      <c r="C70" s="190"/>
      <c r="D70" s="93"/>
      <c r="E70" s="80"/>
      <c r="F70" s="80"/>
      <c r="G70" s="80"/>
      <c r="H70" s="80"/>
    </row>
    <row r="71" spans="1:8" s="83" customFormat="1" ht="12.75" customHeight="1">
      <c r="A71" s="46" t="s">
        <v>137</v>
      </c>
      <c r="B71" s="62" t="s">
        <v>138</v>
      </c>
      <c r="C71" s="190"/>
      <c r="D71" s="93"/>
      <c r="E71" s="80"/>
      <c r="F71" s="80"/>
      <c r="G71" s="80"/>
      <c r="H71" s="80"/>
    </row>
    <row r="72" spans="1:8" s="83" customFormat="1" ht="12.6" customHeight="1">
      <c r="A72" s="46" t="s">
        <v>139</v>
      </c>
      <c r="B72" s="61" t="s">
        <v>246</v>
      </c>
      <c r="C72" s="189"/>
      <c r="D72" s="92">
        <f>SUM(C70:C71)/100*5</f>
        <v>0</v>
      </c>
      <c r="E72" s="80"/>
      <c r="F72" s="80"/>
      <c r="G72" s="80"/>
      <c r="H72" s="80"/>
    </row>
    <row r="73" spans="1:8" s="83" customFormat="1" ht="24.95" customHeight="1">
      <c r="A73" s="259" t="s">
        <v>222</v>
      </c>
      <c r="B73" s="266"/>
      <c r="C73" s="184"/>
      <c r="D73" s="93"/>
      <c r="E73" s="80"/>
      <c r="F73" s="80"/>
      <c r="G73" s="80"/>
      <c r="H73" s="80"/>
    </row>
    <row r="74" spans="1:8" s="83" customFormat="1" ht="12.75" customHeight="1">
      <c r="A74" s="50" t="s">
        <v>157</v>
      </c>
      <c r="B74" s="59" t="s">
        <v>158</v>
      </c>
      <c r="C74" s="190"/>
      <c r="D74" s="93"/>
      <c r="E74" s="80"/>
      <c r="F74" s="80"/>
      <c r="G74" s="80"/>
      <c r="H74" s="80"/>
    </row>
    <row r="75" spans="1:8" s="83" customFormat="1" ht="42" customHeight="1">
      <c r="A75" s="259" t="s">
        <v>168</v>
      </c>
      <c r="B75" s="266"/>
      <c r="C75" s="184"/>
      <c r="D75" s="93"/>
      <c r="E75" s="80"/>
      <c r="F75" s="80"/>
      <c r="G75" s="80"/>
      <c r="H75" s="80"/>
    </row>
    <row r="76" spans="1:8" s="83" customFormat="1" ht="24" customHeight="1">
      <c r="A76" s="48" t="s">
        <v>274</v>
      </c>
      <c r="B76" s="61" t="s">
        <v>273</v>
      </c>
      <c r="C76" s="190"/>
      <c r="D76" s="93"/>
      <c r="E76" s="80"/>
      <c r="F76" s="80"/>
      <c r="G76" s="80"/>
      <c r="H76" s="80"/>
    </row>
    <row r="77" spans="1:8" s="83" customFormat="1" ht="25.5" customHeight="1">
      <c r="A77" s="46" t="s">
        <v>140</v>
      </c>
      <c r="B77" s="61" t="s">
        <v>275</v>
      </c>
      <c r="C77" s="189"/>
      <c r="D77" s="92">
        <f>SUM(C76)/100*5</f>
        <v>0</v>
      </c>
      <c r="E77" s="80"/>
      <c r="F77" s="80"/>
      <c r="G77" s="80"/>
      <c r="H77" s="80"/>
    </row>
    <row r="78" spans="1:8" s="85" customFormat="1" ht="24.95" customHeight="1">
      <c r="A78" s="259" t="s">
        <v>68</v>
      </c>
      <c r="B78" s="266"/>
      <c r="C78" s="184"/>
      <c r="D78" s="93"/>
      <c r="E78" s="80"/>
      <c r="F78" s="80"/>
      <c r="G78" s="80"/>
      <c r="H78" s="80"/>
    </row>
    <row r="79" spans="1:8" s="85" customFormat="1" ht="12.75" customHeight="1">
      <c r="A79" s="46" t="s">
        <v>141</v>
      </c>
      <c r="B79" s="61" t="s">
        <v>223</v>
      </c>
      <c r="C79" s="190"/>
      <c r="D79" s="93"/>
      <c r="E79" s="80"/>
      <c r="F79" s="80"/>
      <c r="G79" s="80"/>
      <c r="H79" s="80"/>
    </row>
    <row r="80" spans="1:8" s="85" customFormat="1" ht="12.75" customHeight="1">
      <c r="A80" s="47" t="s">
        <v>142</v>
      </c>
      <c r="B80" s="63" t="s">
        <v>143</v>
      </c>
      <c r="C80" s="190"/>
      <c r="D80" s="93"/>
      <c r="E80" s="80"/>
      <c r="F80" s="80"/>
      <c r="G80" s="80"/>
      <c r="H80" s="80"/>
    </row>
    <row r="81" spans="1:8" s="85" customFormat="1" ht="12.75" customHeight="1">
      <c r="A81" s="47" t="s">
        <v>144</v>
      </c>
      <c r="B81" s="61" t="s">
        <v>224</v>
      </c>
      <c r="C81" s="190"/>
      <c r="D81" s="96"/>
      <c r="E81" s="80"/>
      <c r="F81" s="80"/>
      <c r="G81" s="80"/>
      <c r="H81" s="80"/>
    </row>
    <row r="82" spans="1:8" s="85" customFormat="1" ht="12.75" customHeight="1">
      <c r="A82" s="47" t="s">
        <v>29</v>
      </c>
      <c r="B82" s="61" t="s">
        <v>146</v>
      </c>
      <c r="C82" s="190"/>
      <c r="D82" s="93"/>
      <c r="E82" s="80"/>
      <c r="F82" s="80"/>
      <c r="G82" s="80"/>
      <c r="H82" s="80"/>
    </row>
    <row r="83" spans="1:8" s="85" customFormat="1" ht="12.75" customHeight="1">
      <c r="A83" s="47" t="s">
        <v>30</v>
      </c>
      <c r="B83" s="61" t="s">
        <v>147</v>
      </c>
      <c r="C83" s="190"/>
      <c r="D83" s="93"/>
      <c r="E83" s="80"/>
      <c r="F83" s="80"/>
      <c r="G83" s="80"/>
      <c r="H83" s="80"/>
    </row>
    <row r="84" spans="1:8" s="83" customFormat="1" ht="12.75" customHeight="1">
      <c r="A84" s="47" t="s">
        <v>148</v>
      </c>
      <c r="B84" s="62" t="s">
        <v>149</v>
      </c>
      <c r="C84" s="189"/>
      <c r="D84" s="92">
        <f>SUM(C79:C83)/100*5</f>
        <v>0</v>
      </c>
      <c r="E84" s="80"/>
      <c r="F84" s="80"/>
      <c r="G84" s="80"/>
      <c r="H84" s="80"/>
    </row>
    <row r="85" spans="1:8" s="83" customFormat="1" ht="24.95" customHeight="1">
      <c r="A85" s="259" t="s">
        <v>169</v>
      </c>
      <c r="B85" s="266"/>
      <c r="C85" s="184"/>
      <c r="D85" s="96"/>
      <c r="E85" s="80"/>
      <c r="F85" s="80"/>
      <c r="G85" s="80"/>
      <c r="H85" s="80"/>
    </row>
    <row r="86" spans="1:8" s="83" customFormat="1" ht="36" customHeight="1">
      <c r="A86" s="47" t="s">
        <v>150</v>
      </c>
      <c r="B86" s="61" t="s">
        <v>225</v>
      </c>
      <c r="C86" s="190"/>
      <c r="D86" s="93"/>
      <c r="E86" s="80"/>
      <c r="F86" s="80"/>
      <c r="G86" s="80"/>
      <c r="H86" s="80"/>
    </row>
    <row r="87" spans="1:8" s="83" customFormat="1" ht="12.75" customHeight="1">
      <c r="A87" s="47" t="s">
        <v>31</v>
      </c>
      <c r="B87" s="62" t="s">
        <v>151</v>
      </c>
      <c r="C87" s="190"/>
      <c r="D87" s="93"/>
      <c r="E87" s="80"/>
      <c r="F87" s="80"/>
      <c r="G87" s="80"/>
      <c r="H87" s="80"/>
    </row>
    <row r="88" spans="1:8" s="83" customFormat="1" ht="12.75" customHeight="1">
      <c r="A88" s="47" t="s">
        <v>32</v>
      </c>
      <c r="B88" s="61" t="s">
        <v>152</v>
      </c>
      <c r="C88" s="190"/>
      <c r="D88" s="93"/>
      <c r="E88" s="80"/>
      <c r="F88" s="80"/>
      <c r="G88" s="80"/>
      <c r="H88" s="80"/>
    </row>
    <row r="89" spans="1:8" s="83" customFormat="1" ht="12.75" customHeight="1">
      <c r="A89" s="47" t="s">
        <v>33</v>
      </c>
      <c r="B89" s="61" t="s">
        <v>129</v>
      </c>
      <c r="C89" s="190"/>
      <c r="D89" s="93"/>
      <c r="E89" s="80"/>
      <c r="F89" s="80"/>
      <c r="G89" s="80"/>
      <c r="H89" s="80"/>
    </row>
    <row r="90" spans="1:8" s="83" customFormat="1" ht="24" customHeight="1">
      <c r="A90" s="47" t="s">
        <v>145</v>
      </c>
      <c r="B90" s="58" t="s">
        <v>153</v>
      </c>
      <c r="C90" s="190"/>
      <c r="D90" s="93"/>
      <c r="E90" s="80"/>
      <c r="F90" s="80"/>
      <c r="G90" s="80"/>
      <c r="H90" s="80"/>
    </row>
    <row r="91" spans="1:8" s="83" customFormat="1" ht="36" customHeight="1">
      <c r="A91" s="47" t="s">
        <v>154</v>
      </c>
      <c r="B91" s="63" t="s">
        <v>226</v>
      </c>
      <c r="C91" s="190"/>
      <c r="D91" s="93"/>
      <c r="E91" s="80"/>
      <c r="F91" s="80"/>
      <c r="G91" s="80"/>
      <c r="H91" s="80"/>
    </row>
    <row r="92" spans="1:8" s="83" customFormat="1" ht="13.35" customHeight="1">
      <c r="A92" s="47" t="s">
        <v>155</v>
      </c>
      <c r="B92" s="58" t="s">
        <v>266</v>
      </c>
      <c r="C92" s="189"/>
      <c r="D92" s="92">
        <f>SUM(C86:C91)/100*5</f>
        <v>0</v>
      </c>
      <c r="E92" s="80"/>
      <c r="F92" s="80"/>
      <c r="G92" s="80"/>
      <c r="H92" s="80"/>
    </row>
    <row r="93" spans="1:8" s="78" customFormat="1" ht="24.95" customHeight="1">
      <c r="A93" s="264" t="s">
        <v>201</v>
      </c>
      <c r="B93" s="265"/>
      <c r="C93" s="72">
        <f>C95+C96</f>
        <v>0</v>
      </c>
      <c r="D93" s="88"/>
    </row>
    <row r="94" spans="1:8" s="83" customFormat="1" ht="24.95" customHeight="1">
      <c r="A94" s="259" t="s">
        <v>247</v>
      </c>
      <c r="B94" s="266"/>
      <c r="C94" s="184"/>
      <c r="D94" s="96"/>
      <c r="E94" s="80"/>
      <c r="F94" s="80"/>
      <c r="G94" s="80"/>
      <c r="H94" s="80"/>
    </row>
    <row r="95" spans="1:8" s="83" customFormat="1" ht="12.75" customHeight="1">
      <c r="A95" s="48" t="s">
        <v>241</v>
      </c>
      <c r="B95" s="61" t="s">
        <v>267</v>
      </c>
      <c r="C95" s="190"/>
      <c r="D95" s="93"/>
      <c r="E95" s="80"/>
      <c r="F95" s="80"/>
      <c r="G95" s="80"/>
      <c r="H95" s="80"/>
    </row>
    <row r="96" spans="1:8" s="83" customFormat="1" ht="12.75" customHeight="1">
      <c r="A96" s="64" t="s">
        <v>199</v>
      </c>
      <c r="B96" s="71" t="s">
        <v>200</v>
      </c>
      <c r="C96" s="189"/>
      <c r="D96" s="92">
        <f>SUM(C95)/100*5</f>
        <v>0</v>
      </c>
      <c r="E96" s="80"/>
      <c r="F96" s="80"/>
      <c r="G96" s="80"/>
      <c r="H96" s="80"/>
    </row>
    <row r="97" spans="1:8" s="78" customFormat="1" ht="24.95" customHeight="1">
      <c r="A97" s="264" t="s">
        <v>156</v>
      </c>
      <c r="B97" s="265"/>
      <c r="C97" s="72">
        <f>SUM(C99:C100)+C102</f>
        <v>0</v>
      </c>
      <c r="D97" s="88"/>
    </row>
    <row r="98" spans="1:8" s="83" customFormat="1" ht="24.95" customHeight="1">
      <c r="A98" s="259" t="s">
        <v>170</v>
      </c>
      <c r="B98" s="266"/>
      <c r="C98" s="184"/>
      <c r="D98" s="96"/>
      <c r="E98" s="80"/>
      <c r="F98" s="80"/>
      <c r="G98" s="80"/>
      <c r="H98" s="80"/>
    </row>
    <row r="99" spans="1:8" ht="24" customHeight="1">
      <c r="A99" s="47" t="s">
        <v>159</v>
      </c>
      <c r="B99" s="63" t="s">
        <v>211</v>
      </c>
      <c r="C99" s="190"/>
    </row>
    <row r="100" spans="1:8" ht="24" customHeight="1">
      <c r="A100" s="47" t="s">
        <v>160</v>
      </c>
      <c r="B100" s="63" t="s">
        <v>212</v>
      </c>
      <c r="C100" s="190"/>
      <c r="D100" s="92"/>
    </row>
    <row r="101" spans="1:8" ht="24.95" customHeight="1">
      <c r="A101" s="259" t="s">
        <v>161</v>
      </c>
      <c r="B101" s="266"/>
      <c r="C101" s="184"/>
      <c r="D101" s="97"/>
    </row>
    <row r="102" spans="1:8" ht="12.75" customHeight="1">
      <c r="A102" s="192" t="s">
        <v>162</v>
      </c>
      <c r="B102" s="193" t="s">
        <v>213</v>
      </c>
      <c r="C102" s="194"/>
    </row>
  </sheetData>
  <sheetProtection password="C730" sheet="1" objects="1" scenarios="1" selectLockedCells="1"/>
  <mergeCells count="27">
    <mergeCell ref="A85:B85"/>
    <mergeCell ref="A97:B97"/>
    <mergeCell ref="A98:B98"/>
    <mergeCell ref="A101:B101"/>
    <mergeCell ref="A33:B33"/>
    <mergeCell ref="A41:B41"/>
    <mergeCell ref="A48:B48"/>
    <mergeCell ref="A53:B53"/>
    <mergeCell ref="A65:B65"/>
    <mergeCell ref="A66:B66"/>
    <mergeCell ref="A69:B69"/>
    <mergeCell ref="A73:B73"/>
    <mergeCell ref="A75:B75"/>
    <mergeCell ref="A78:B78"/>
    <mergeCell ref="A93:B93"/>
    <mergeCell ref="A94:B94"/>
    <mergeCell ref="A57:B57"/>
    <mergeCell ref="A3:B3"/>
    <mergeCell ref="A4:B4"/>
    <mergeCell ref="A5:B5"/>
    <mergeCell ref="A11:B11"/>
    <mergeCell ref="A12:B12"/>
    <mergeCell ref="A1:B1"/>
    <mergeCell ref="A2:B2"/>
    <mergeCell ref="A17:B17"/>
    <mergeCell ref="A25:B25"/>
    <mergeCell ref="A55:B55"/>
  </mergeCells>
  <conditionalFormatting sqref="C100">
    <cfRule type="cellIs" dxfId="12" priority="14" operator="greaterThan">
      <formula>SUM(C99)/100*5</formula>
    </cfRule>
  </conditionalFormatting>
  <conditionalFormatting sqref="C92">
    <cfRule type="cellIs" dxfId="11" priority="12" operator="greaterThan">
      <formula>SUM(C87:C91)/100*5</formula>
    </cfRule>
  </conditionalFormatting>
  <conditionalFormatting sqref="C96">
    <cfRule type="cellIs" dxfId="10" priority="11" operator="greaterThan">
      <formula>SUM(C91:C95)/100*5</formula>
    </cfRule>
  </conditionalFormatting>
  <conditionalFormatting sqref="C84">
    <cfRule type="cellIs" dxfId="9" priority="10" operator="greaterThan">
      <formula>SUM(C79:C83)/100*5</formula>
    </cfRule>
  </conditionalFormatting>
  <conditionalFormatting sqref="C77">
    <cfRule type="cellIs" dxfId="8" priority="9" operator="greaterThan">
      <formula>SUM(C72:C76)/100*5</formula>
    </cfRule>
  </conditionalFormatting>
  <conditionalFormatting sqref="C72">
    <cfRule type="cellIs" dxfId="7" priority="8" operator="greaterThan">
      <formula>SUM(C67:C71)/100*5</formula>
    </cfRule>
  </conditionalFormatting>
  <conditionalFormatting sqref="C68">
    <cfRule type="cellIs" dxfId="6" priority="7" operator="greaterThan">
      <formula>SUM(C63:C67)/100*5</formula>
    </cfRule>
  </conditionalFormatting>
  <conditionalFormatting sqref="C64">
    <cfRule type="cellIs" dxfId="5" priority="6" operator="greaterThan">
      <formula>SUM(C59:C63)/100*5</formula>
    </cfRule>
  </conditionalFormatting>
  <conditionalFormatting sqref="C52">
    <cfRule type="cellIs" dxfId="4" priority="5" operator="greaterThan">
      <formula>SUM(C47:C51)/100*5</formula>
    </cfRule>
  </conditionalFormatting>
  <conditionalFormatting sqref="C47">
    <cfRule type="cellIs" dxfId="3" priority="4" operator="greaterThan">
      <formula>SUM(C42:C46)/100*5</formula>
    </cfRule>
  </conditionalFormatting>
  <conditionalFormatting sqref="C40">
    <cfRule type="cellIs" dxfId="2" priority="3" operator="greaterThan">
      <formula>SUM(C35:C39)/100*5</formula>
    </cfRule>
  </conditionalFormatting>
  <conditionalFormatting sqref="C24">
    <cfRule type="cellIs" dxfId="1" priority="2" operator="greaterThan">
      <formula>SUM(C19:C23)/100*5</formula>
    </cfRule>
  </conditionalFormatting>
  <conditionalFormatting sqref="C16">
    <cfRule type="cellIs" dxfId="0" priority="1" operator="greaterThan">
      <formula>SUM(C11:C15)/100*5</formula>
    </cfRule>
  </conditionalFormatting>
  <dataValidations count="1">
    <dataValidation type="decimal" operator="lessThanOrEqual" allowBlank="1" showInputMessage="1" showErrorMessage="1" error="Eingabe größer 5%" sqref="C47 C24 C40 C52 C64 C68 C72 C77 C84 C100 C96 C92 C16">
      <formula1>D16</formula1>
    </dataValidation>
  </dataValidations>
  <pageMargins left="0.70866141732283472" right="0.70866141732283472" top="0.74803149606299213" bottom="0.74803149606299213" header="0.31496062992125984" footer="0.31496062992125984"/>
  <pageSetup paperSize="9" scale="56" fitToHeight="0" orientation="landscape" r:id="rId1"/>
  <headerFooter>
    <oddFooter>&amp;L&amp;D&amp;R&amp;P/&amp;N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1"/>
  <dimension ref="A1:C27"/>
  <sheetViews>
    <sheetView workbookViewId="0">
      <selection activeCell="C32" sqref="C32"/>
    </sheetView>
  </sheetViews>
  <sheetFormatPr baseColWidth="10" defaultRowHeight="12.75"/>
  <cols>
    <col min="1" max="1" width="44.85546875" style="10" customWidth="1"/>
    <col min="2" max="2" width="34.85546875" style="10" customWidth="1"/>
    <col min="3" max="3" width="72.42578125" style="10" customWidth="1"/>
    <col min="4" max="4" width="30.28515625" customWidth="1"/>
  </cols>
  <sheetData>
    <row r="1" spans="1:3">
      <c r="A1" s="9" t="s">
        <v>276</v>
      </c>
    </row>
    <row r="2" spans="1:3" ht="26.25" thickBot="1">
      <c r="A2" s="11" t="s">
        <v>18</v>
      </c>
      <c r="B2" s="9" t="b">
        <v>1</v>
      </c>
    </row>
    <row r="3" spans="1:3" ht="15">
      <c r="A3" s="30"/>
      <c r="B3" t="s">
        <v>10</v>
      </c>
    </row>
    <row r="4" spans="1:3" s="33" customFormat="1">
      <c r="A4" s="32"/>
      <c r="B4" s="32"/>
      <c r="C4" s="32"/>
    </row>
    <row r="5" spans="1:3" s="6" customFormat="1">
      <c r="A5" s="268" t="s">
        <v>277</v>
      </c>
      <c r="B5" s="269"/>
      <c r="C5" s="270"/>
    </row>
    <row r="6" spans="1:3" s="7" customFormat="1" ht="21.75" customHeight="1">
      <c r="A6" s="31" t="s">
        <v>206</v>
      </c>
      <c r="B6" s="31" t="s">
        <v>17</v>
      </c>
      <c r="C6" s="12" t="s">
        <v>207</v>
      </c>
    </row>
    <row r="7" spans="1:3" ht="30" customHeight="1">
      <c r="A7" s="18" t="s">
        <v>229</v>
      </c>
      <c r="B7" s="18" t="s">
        <v>230</v>
      </c>
      <c r="C7" s="21" t="s">
        <v>22</v>
      </c>
    </row>
    <row r="8" spans="1:3" ht="27" customHeight="1">
      <c r="A8" s="19" t="s">
        <v>229</v>
      </c>
      <c r="B8" s="19" t="s">
        <v>230</v>
      </c>
      <c r="C8" s="21" t="s">
        <v>204</v>
      </c>
    </row>
    <row r="9" spans="1:3" ht="27" customHeight="1">
      <c r="A9" s="18" t="s">
        <v>228</v>
      </c>
      <c r="B9" s="18" t="s">
        <v>232</v>
      </c>
      <c r="C9" s="21" t="s">
        <v>22</v>
      </c>
    </row>
    <row r="10" spans="1:3" ht="27" customHeight="1">
      <c r="A10" s="19" t="s">
        <v>228</v>
      </c>
      <c r="B10" s="19" t="s">
        <v>232</v>
      </c>
      <c r="C10" s="21" t="s">
        <v>204</v>
      </c>
    </row>
    <row r="11" spans="1:3" ht="27" customHeight="1">
      <c r="A11" s="19" t="s">
        <v>228</v>
      </c>
      <c r="B11" s="19" t="s">
        <v>232</v>
      </c>
      <c r="C11" s="21" t="s">
        <v>231</v>
      </c>
    </row>
    <row r="12" spans="1:3">
      <c r="A12" s="13" t="s">
        <v>26</v>
      </c>
      <c r="B12" s="13" t="s">
        <v>208</v>
      </c>
      <c r="C12" s="21" t="s">
        <v>27</v>
      </c>
    </row>
    <row r="13" spans="1:3">
      <c r="A13" s="8" t="s">
        <v>26</v>
      </c>
      <c r="B13" s="8" t="s">
        <v>209</v>
      </c>
      <c r="C13" s="21" t="s">
        <v>205</v>
      </c>
    </row>
    <row r="14" spans="1:3">
      <c r="A14" s="12" t="s">
        <v>23</v>
      </c>
      <c r="B14" s="12" t="s">
        <v>17</v>
      </c>
      <c r="C14" s="12" t="s">
        <v>207</v>
      </c>
    </row>
    <row r="15" spans="1:3">
      <c r="A15" s="13" t="s">
        <v>25</v>
      </c>
      <c r="B15" s="13" t="s">
        <v>194</v>
      </c>
      <c r="C15" s="42" t="s">
        <v>12</v>
      </c>
    </row>
    <row r="16" spans="1:3">
      <c r="A16" s="8" t="s">
        <v>25</v>
      </c>
      <c r="B16" s="8" t="s">
        <v>194</v>
      </c>
      <c r="C16" s="42" t="s">
        <v>15</v>
      </c>
    </row>
    <row r="17" spans="1:3">
      <c r="A17" s="8" t="s">
        <v>25</v>
      </c>
      <c r="B17" s="8" t="s">
        <v>194</v>
      </c>
      <c r="C17" s="42" t="s">
        <v>16</v>
      </c>
    </row>
    <row r="18" spans="1:3">
      <c r="A18" s="13" t="s">
        <v>195</v>
      </c>
      <c r="B18" s="13" t="s">
        <v>24</v>
      </c>
      <c r="C18" s="21" t="s">
        <v>22</v>
      </c>
    </row>
    <row r="19" spans="1:3">
      <c r="A19" s="8" t="s">
        <v>195</v>
      </c>
      <c r="B19" s="13" t="s">
        <v>24</v>
      </c>
      <c r="C19" s="21" t="s">
        <v>204</v>
      </c>
    </row>
    <row r="20" spans="1:3">
      <c r="A20" s="17"/>
      <c r="B20" s="17"/>
      <c r="C20" s="8"/>
    </row>
    <row r="21" spans="1:3">
      <c r="A21" s="17"/>
      <c r="B21" s="17"/>
      <c r="C21" s="17"/>
    </row>
    <row r="22" spans="1:3">
      <c r="A22" s="17"/>
      <c r="B22" s="17"/>
      <c r="C22" s="17"/>
    </row>
    <row r="23" spans="1:3">
      <c r="A23" s="17"/>
      <c r="B23" s="17"/>
      <c r="C23" s="17"/>
    </row>
    <row r="24" spans="1:3">
      <c r="A24" s="17"/>
      <c r="B24" s="17"/>
      <c r="C24" s="34"/>
    </row>
    <row r="25" spans="1:3">
      <c r="A25" s="17"/>
      <c r="B25" s="17"/>
      <c r="C25" s="34"/>
    </row>
    <row r="26" spans="1:3">
      <c r="A26" s="17"/>
      <c r="B26" s="17"/>
      <c r="C26" s="34"/>
    </row>
    <row r="27" spans="1:3">
      <c r="A27" s="17"/>
      <c r="B27" s="17"/>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0</xdr:rowOff>
              </from>
              <to>
                <xdr:col>3</xdr:col>
                <xdr:colOff>1000125</xdr:colOff>
                <xdr:row>6</xdr:row>
                <xdr:rowOff>314325</xdr:rowOff>
              </to>
            </anchor>
          </controlPr>
        </control>
      </mc:Choice>
      <mc:Fallback>
        <control shapeId="6145" r:id="rId4" name="ComboBox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C16"/>
  <sheetViews>
    <sheetView topLeftCell="B2" zoomScale="140" zoomScaleNormal="140" workbookViewId="0">
      <selection activeCell="C4" sqref="C4"/>
    </sheetView>
  </sheetViews>
  <sheetFormatPr baseColWidth="10" defaultRowHeight="12.75"/>
  <cols>
    <col min="1" max="1" width="141.85546875" style="17" customWidth="1"/>
    <col min="2" max="2" width="45.140625" style="25" customWidth="1"/>
    <col min="3" max="3" width="83.42578125" style="17" customWidth="1"/>
  </cols>
  <sheetData>
    <row r="1" spans="1:3">
      <c r="A1" s="12" t="s">
        <v>35</v>
      </c>
      <c r="B1" s="23" t="s">
        <v>37</v>
      </c>
      <c r="C1" s="12" t="s">
        <v>36</v>
      </c>
    </row>
    <row r="2" spans="1:3" s="22" customFormat="1" ht="116.25" customHeight="1">
      <c r="A2" s="27" t="s">
        <v>55</v>
      </c>
      <c r="B2" s="20" t="s">
        <v>56</v>
      </c>
      <c r="C2" s="14"/>
    </row>
    <row r="3" spans="1:3" s="22" customFormat="1" ht="57.75" customHeight="1">
      <c r="A3" s="27" t="s">
        <v>48</v>
      </c>
      <c r="B3" s="20" t="s">
        <v>52</v>
      </c>
      <c r="C3" s="15" t="s">
        <v>49</v>
      </c>
    </row>
    <row r="4" spans="1:3" s="22" customFormat="1" ht="57.75" customHeight="1">
      <c r="A4" s="28" t="s">
        <v>57</v>
      </c>
      <c r="B4" s="29" t="s">
        <v>58</v>
      </c>
      <c r="C4" s="15"/>
    </row>
    <row r="5" spans="1:3" s="22" customFormat="1" ht="171" customHeight="1">
      <c r="A5" s="28" t="s">
        <v>61</v>
      </c>
      <c r="B5" s="35" t="s">
        <v>62</v>
      </c>
      <c r="C5" s="15"/>
    </row>
    <row r="6" spans="1:3" s="22" customFormat="1" ht="171" customHeight="1">
      <c r="A6" s="28" t="s">
        <v>63</v>
      </c>
      <c r="B6" s="35" t="s">
        <v>64</v>
      </c>
      <c r="C6" s="15"/>
    </row>
    <row r="7" spans="1:3" s="22" customFormat="1" ht="171" customHeight="1">
      <c r="A7" s="28" t="s">
        <v>65</v>
      </c>
      <c r="B7" s="36" t="s">
        <v>66</v>
      </c>
      <c r="C7" s="16" t="s">
        <v>67</v>
      </c>
    </row>
    <row r="8" spans="1:3" s="22" customFormat="1" ht="107.25" customHeight="1">
      <c r="A8" s="27" t="s">
        <v>47</v>
      </c>
      <c r="B8" s="20" t="s">
        <v>51</v>
      </c>
      <c r="C8" s="20" t="s">
        <v>50</v>
      </c>
    </row>
    <row r="9" spans="1:3" s="22" customFormat="1" ht="325.5" customHeight="1">
      <c r="A9" s="27" t="s">
        <v>53</v>
      </c>
      <c r="B9" s="20" t="s">
        <v>54</v>
      </c>
      <c r="C9" s="20"/>
    </row>
    <row r="10" spans="1:3" s="22" customFormat="1" ht="291" customHeight="1">
      <c r="A10" s="27" t="s">
        <v>44</v>
      </c>
      <c r="B10" s="20" t="s">
        <v>45</v>
      </c>
      <c r="C10" s="14"/>
    </row>
    <row r="11" spans="1:3" ht="207.75" customHeight="1">
      <c r="A11" s="26" t="s">
        <v>34</v>
      </c>
      <c r="B11" s="24" t="s">
        <v>38</v>
      </c>
    </row>
    <row r="12" spans="1:3" ht="207.75" customHeight="1">
      <c r="A12" s="26"/>
      <c r="B12" s="24"/>
    </row>
    <row r="13" spans="1:3" ht="390" customHeight="1">
      <c r="A13" s="26" t="s">
        <v>39</v>
      </c>
      <c r="B13" s="19" t="s">
        <v>40</v>
      </c>
    </row>
    <row r="14" spans="1:3" ht="352.5" customHeight="1">
      <c r="A14" s="26" t="s">
        <v>41</v>
      </c>
      <c r="B14" s="19" t="s">
        <v>42</v>
      </c>
    </row>
    <row r="15" spans="1:3" ht="206.25" customHeight="1">
      <c r="A15" s="26" t="s">
        <v>43</v>
      </c>
    </row>
    <row r="16" spans="1:3" ht="409.5" customHeight="1">
      <c r="A16" s="26" t="s">
        <v>46</v>
      </c>
    </row>
  </sheetData>
  <hyperlinks>
    <hyperlink ref="A13" r:id="rId1"/>
    <hyperlink ref="A14" r:id="rId2"/>
    <hyperlink ref="A15" r:id="rId3"/>
    <hyperlink ref="A10" r:id="rId4"/>
    <hyperlink ref="A11" r:id="rId5"/>
    <hyperlink ref="A16" r:id="rId6"/>
    <hyperlink ref="A8" r:id="rId7"/>
    <hyperlink ref="A3" r:id="rId8"/>
    <hyperlink ref="A9" r:id="rId9"/>
    <hyperlink ref="A2" r:id="rId10"/>
    <hyperlink ref="A4" r:id="rId11"/>
    <hyperlink ref="A5" r:id="rId12"/>
    <hyperlink ref="A6" r:id="rId13"/>
    <hyperlink ref="A7" r:id="rId14"/>
  </hyperlinks>
  <pageMargins left="0.7" right="0.7" top="0.78740157499999996" bottom="0.78740157499999996" header="0.3" footer="0.3"/>
  <pageSetup paperSize="9" orientation="portrait" r:id="rId15"/>
  <drawing r:id="rId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2.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A02075B-C6A2-4785-80FF-E26313425DBA}">
  <ds:schemaRefs>
    <ds:schemaRef ds:uri="http://schemas.microsoft.com/office/2006/documentManagement/types"/>
    <ds:schemaRef ds:uri="1934966c-ec37-4e59-8b44-db5a8732b60b"/>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01dfe1d6-4a43-4a05-ba47-a6f2d0a9326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3</vt:i4>
      </vt:variant>
    </vt:vector>
  </HeadingPairs>
  <TitlesOfParts>
    <vt:vector size="9" baseType="lpstr">
      <vt:lpstr>Basisdatenblatt</vt:lpstr>
      <vt:lpstr>Maßnahme</vt:lpstr>
      <vt:lpstr>Systemische Optimierung</vt:lpstr>
      <vt:lpstr>WErte</vt:lpstr>
      <vt:lpstr>Bilder</vt:lpstr>
      <vt:lpstr>Ausgabentab. Faulung</vt:lpstr>
      <vt:lpstr>Basisdatenblatt!Druckbereich</vt:lpstr>
      <vt:lpstr>Maßnahme!Druckbereich</vt:lpstr>
      <vt:lpstr>'Systemische Optimierung'!Druckbereich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4.2.8b Systemische Optimierung</dc:title>
  <dc:subject>Nationale Klimaschutzinitiative - Kommunalrichtlinie</dc:subject>
  <cp:keywords>Klimaschutz; NKI; Kommunalrichtlinie; Kommune; Projektförderung; Förderschwerpunkt; Trinkwasser; Optimierung, Systemisch</cp:keywords>
  <cp:lastPrinted>2025-01-21T14:30:20Z</cp:lastPrinted>
  <dcterms:created xsi:type="dcterms:W3CDTF">2002-06-03T11:56:04Z</dcterms:created>
  <dcterms:modified xsi:type="dcterms:W3CDTF">2025-01-30T16:22:59Z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